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6 PN 24 PRODUKTY LECZNICZE\(2)Dokumentacja postepowania opublikowana w portalu w dniu wszczęcia\"/>
    </mc:Choice>
  </mc:AlternateContent>
  <xr:revisionPtr revIDLastSave="0" documentId="13_ncr:1_{DB938210-B7A6-418F-9DCD-9603B4169AF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P10-Metotreksat" sheetId="1" r:id="rId1"/>
    <sheet name="P11-Aprepitant" sheetId="2" r:id="rId2"/>
    <sheet name="P12-Okskarbazepina" sheetId="3" r:id="rId3"/>
    <sheet name="P13-Kwas ursodeoksycholowy" sheetId="4" r:id="rId4"/>
    <sheet name="P14-Fluorouracyl" sheetId="5" r:id="rId5"/>
    <sheet name="P15-Sól sodowa wodorobursztyni" sheetId="6" r:id="rId6"/>
    <sheet name="P16-Tyzanidyna" sheetId="7" r:id="rId7"/>
    <sheet name="P17-Itopryd" sheetId="8" r:id="rId8"/>
    <sheet name="P18-Kalcytrol" sheetId="9" r:id="rId9"/>
    <sheet name="P19-Mleko dla niemowląt" sheetId="10" r:id="rId10"/>
    <sheet name="P1-Bewacyzumab" sheetId="11" r:id="rId11"/>
    <sheet name="P20-Topotecan" sheetId="12" r:id="rId12"/>
    <sheet name="P21-Melfalan" sheetId="13" r:id="rId13"/>
    <sheet name="P22-Chlorambucyl" sheetId="14" r:id="rId14"/>
    <sheet name="P23-Substancje do receptury" sheetId="15" r:id="rId15"/>
    <sheet name="P24-Lenalidomide" sheetId="16" r:id="rId16"/>
    <sheet name="P25-Winorelbina koncentrat" sheetId="17" r:id="rId17"/>
    <sheet name="P26-Karboplatyna" sheetId="18" r:id="rId18"/>
    <sheet name="P27-Cytarabina" sheetId="19" r:id="rId19"/>
    <sheet name="P28-Pegfilgastrim" sheetId="20" r:id="rId20"/>
    <sheet name="P29-Dapagliflozyna" sheetId="21" r:id="rId21"/>
    <sheet name="P2-Fondaparynuks" sheetId="22" r:id="rId22"/>
    <sheet name="P30-Trastuzumab i.v." sheetId="23" r:id="rId23"/>
    <sheet name="P31-Dieta EN_ONS" sheetId="24" r:id="rId24"/>
    <sheet name="P32-Sitagliptyna" sheetId="25" r:id="rId25"/>
    <sheet name="P33-Kariprazyna" sheetId="26" r:id="rId26"/>
    <sheet name="P34-Ranibizumab" sheetId="27" r:id="rId27"/>
    <sheet name="P35-Lapatynib" sheetId="28" r:id="rId28"/>
    <sheet name="P36-Rybocyklib" sheetId="29" r:id="rId29"/>
    <sheet name="P37-Kwas zoledronowy" sheetId="30" r:id="rId30"/>
    <sheet name="P38-Docetaksel" sheetId="31" r:id="rId31"/>
    <sheet name="P39-Doxorubicyna" sheetId="32" r:id="rId32"/>
    <sheet name="P3-Gentamycyna" sheetId="33" r:id="rId33"/>
    <sheet name="P40-Cisplatyna" sheetId="34" r:id="rId34"/>
    <sheet name="P41-Gemcytabina" sheetId="35" r:id="rId35"/>
    <sheet name="P42-Etopozyd" sheetId="36" r:id="rId36"/>
    <sheet name="P43-Bendamustyna" sheetId="37" r:id="rId37"/>
    <sheet name="P44-Cisatracurium" sheetId="38" r:id="rId38"/>
    <sheet name="P45-Mivacurium" sheetId="39" r:id="rId39"/>
    <sheet name="P46-Ropeginterferon alfa-2b" sheetId="40" r:id="rId40"/>
    <sheet name="P47-Bleomycyna" sheetId="41" r:id="rId41"/>
    <sheet name="P48-Dakarbazyna" sheetId="42" r:id="rId42"/>
    <sheet name="P49-Glukonian żelaza II" sheetId="43" r:id="rId43"/>
    <sheet name="P4-Amantadyna" sheetId="44" r:id="rId44"/>
    <sheet name="P50-Dieta enteralna" sheetId="45" r:id="rId45"/>
    <sheet name="P51-Panitumumab" sheetId="46" r:id="rId46"/>
    <sheet name="P52-Typiracyl + triflurydyna" sheetId="47" r:id="rId47"/>
    <sheet name="P53-ONS" sheetId="48" r:id="rId48"/>
    <sheet name="P54-Daratumumab" sheetId="49" r:id="rId49"/>
    <sheet name="P55-Leki różne" sheetId="50" r:id="rId50"/>
    <sheet name="P56-Żywność specjalnego przezn" sheetId="51" r:id="rId51"/>
    <sheet name="P57-Leki różne 1" sheetId="52" r:id="rId52"/>
    <sheet name="P58-Trastuzumab emtanzyna" sheetId="53" r:id="rId53"/>
    <sheet name="P59-Cyklofsfamid" sheetId="54" r:id="rId54"/>
    <sheet name="P5-Asparaginian ornityny" sheetId="55" r:id="rId55"/>
    <sheet name="P60-Doksorubicyna pegylowana l" sheetId="56" r:id="rId56"/>
    <sheet name="P61-Żywienie pozajelitowe nowo" sheetId="57" r:id="rId57"/>
    <sheet name="P6-Enoksaparyna fiolka wieloda" sheetId="58" r:id="rId58"/>
    <sheet name="P7-Rasburicasa" sheetId="59" r:id="rId59"/>
    <sheet name="P8-Cetuksimab" sheetId="60" r:id="rId60"/>
    <sheet name="P9-Winkrystyna" sheetId="61" r:id="rId61"/>
  </sheets>
  <calcPr calcId="181029"/>
</workbook>
</file>

<file path=xl/calcChain.xml><?xml version="1.0" encoding="utf-8"?>
<calcChain xmlns="http://schemas.openxmlformats.org/spreadsheetml/2006/main">
  <c r="O4" i="1" l="1"/>
  <c r="M5" i="61"/>
  <c r="O4" i="61"/>
  <c r="O5" i="61" s="1"/>
  <c r="M4" i="61"/>
  <c r="L4" i="61"/>
  <c r="M5" i="60"/>
  <c r="O4" i="60"/>
  <c r="O5" i="60" s="1"/>
  <c r="M4" i="60"/>
  <c r="L4" i="60"/>
  <c r="M5" i="59"/>
  <c r="M4" i="59"/>
  <c r="L4" i="59"/>
  <c r="O4" i="59" s="1"/>
  <c r="O5" i="59" s="1"/>
  <c r="M5" i="58"/>
  <c r="M4" i="58"/>
  <c r="L4" i="58"/>
  <c r="O4" i="58" s="1"/>
  <c r="O5" i="58" s="1"/>
  <c r="M5" i="57"/>
  <c r="O4" i="57"/>
  <c r="O5" i="57" s="1"/>
  <c r="M4" i="57"/>
  <c r="L4" i="57"/>
  <c r="M5" i="56"/>
  <c r="O4" i="56"/>
  <c r="O5" i="56" s="1"/>
  <c r="M4" i="56"/>
  <c r="L4" i="56"/>
  <c r="M5" i="55"/>
  <c r="M4" i="55"/>
  <c r="L4" i="55"/>
  <c r="O4" i="55" s="1"/>
  <c r="O5" i="55" s="1"/>
  <c r="M6" i="54"/>
  <c r="M5" i="54"/>
  <c r="L5" i="54"/>
  <c r="O5" i="54" s="1"/>
  <c r="M4" i="54"/>
  <c r="L4" i="54"/>
  <c r="O4" i="54" s="1"/>
  <c r="M5" i="53"/>
  <c r="M4" i="53"/>
  <c r="L4" i="53"/>
  <c r="O4" i="53" s="1"/>
  <c r="O5" i="53" s="1"/>
  <c r="M6" i="52"/>
  <c r="O5" i="52"/>
  <c r="M5" i="52"/>
  <c r="L5" i="52"/>
  <c r="M4" i="52"/>
  <c r="L4" i="52"/>
  <c r="O4" i="52" s="1"/>
  <c r="O6" i="52" s="1"/>
  <c r="M5" i="51"/>
  <c r="O4" i="51"/>
  <c r="O5" i="51" s="1"/>
  <c r="M4" i="51"/>
  <c r="L4" i="51"/>
  <c r="M10" i="50"/>
  <c r="O9" i="50"/>
  <c r="M9" i="50"/>
  <c r="L9" i="50"/>
  <c r="O8" i="50"/>
  <c r="M8" i="50"/>
  <c r="L8" i="50"/>
  <c r="M7" i="50"/>
  <c r="L7" i="50"/>
  <c r="O7" i="50" s="1"/>
  <c r="M6" i="50"/>
  <c r="L6" i="50"/>
  <c r="O6" i="50" s="1"/>
  <c r="O5" i="50"/>
  <c r="M5" i="50"/>
  <c r="L5" i="50"/>
  <c r="O4" i="50"/>
  <c r="M4" i="50"/>
  <c r="L4" i="50"/>
  <c r="M5" i="49"/>
  <c r="O4" i="49"/>
  <c r="O5" i="49" s="1"/>
  <c r="M4" i="49"/>
  <c r="L4" i="49"/>
  <c r="M5" i="48"/>
  <c r="M4" i="48"/>
  <c r="L4" i="48"/>
  <c r="O4" i="48" s="1"/>
  <c r="O5" i="48" s="1"/>
  <c r="M6" i="47"/>
  <c r="M5" i="47"/>
  <c r="L5" i="47"/>
  <c r="O5" i="47" s="1"/>
  <c r="M4" i="47"/>
  <c r="L4" i="47"/>
  <c r="O4" i="47" s="1"/>
  <c r="O6" i="47" s="1"/>
  <c r="M6" i="46"/>
  <c r="M5" i="46"/>
  <c r="L5" i="46"/>
  <c r="O5" i="46" s="1"/>
  <c r="M4" i="46"/>
  <c r="L4" i="46"/>
  <c r="O4" i="46" s="1"/>
  <c r="M5" i="45"/>
  <c r="M4" i="45"/>
  <c r="L4" i="45"/>
  <c r="O4" i="45" s="1"/>
  <c r="O5" i="45" s="1"/>
  <c r="M5" i="44"/>
  <c r="O4" i="44"/>
  <c r="O5" i="44" s="1"/>
  <c r="M4" i="44"/>
  <c r="L4" i="44"/>
  <c r="M5" i="43"/>
  <c r="O4" i="43"/>
  <c r="O5" i="43" s="1"/>
  <c r="M4" i="43"/>
  <c r="L4" i="43"/>
  <c r="M6" i="42"/>
  <c r="M5" i="42"/>
  <c r="L5" i="42"/>
  <c r="O5" i="42" s="1"/>
  <c r="O4" i="42"/>
  <c r="O6" i="42" s="1"/>
  <c r="M4" i="42"/>
  <c r="L4" i="42"/>
  <c r="M5" i="41"/>
  <c r="M4" i="41"/>
  <c r="L4" i="41"/>
  <c r="O4" i="41" s="1"/>
  <c r="O5" i="41" s="1"/>
  <c r="M5" i="40"/>
  <c r="M4" i="40"/>
  <c r="L4" i="40"/>
  <c r="O4" i="40" s="1"/>
  <c r="O5" i="40" s="1"/>
  <c r="M5" i="39"/>
  <c r="O4" i="39"/>
  <c r="O5" i="39" s="1"/>
  <c r="M4" i="39"/>
  <c r="L4" i="39"/>
  <c r="M5" i="38"/>
  <c r="O4" i="38"/>
  <c r="O5" i="38" s="1"/>
  <c r="M4" i="38"/>
  <c r="L4" i="38"/>
  <c r="M6" i="37"/>
  <c r="M5" i="37"/>
  <c r="L5" i="37"/>
  <c r="O5" i="37" s="1"/>
  <c r="O4" i="37"/>
  <c r="O6" i="37" s="1"/>
  <c r="M4" i="37"/>
  <c r="L4" i="37"/>
  <c r="M5" i="36"/>
  <c r="M4" i="36"/>
  <c r="L4" i="36"/>
  <c r="O4" i="36" s="1"/>
  <c r="O5" i="36" s="1"/>
  <c r="M5" i="35"/>
  <c r="M4" i="35"/>
  <c r="L4" i="35"/>
  <c r="O4" i="35" s="1"/>
  <c r="O5" i="35" s="1"/>
  <c r="M5" i="34"/>
  <c r="O4" i="34"/>
  <c r="O5" i="34" s="1"/>
  <c r="M4" i="34"/>
  <c r="L4" i="34"/>
  <c r="M6" i="33"/>
  <c r="O5" i="33"/>
  <c r="M5" i="33"/>
  <c r="L5" i="33"/>
  <c r="O4" i="33"/>
  <c r="O6" i="33" s="1"/>
  <c r="M4" i="33"/>
  <c r="L4" i="33"/>
  <c r="M5" i="32"/>
  <c r="O4" i="32"/>
  <c r="O5" i="32" s="1"/>
  <c r="M4" i="32"/>
  <c r="L4" i="32"/>
  <c r="M5" i="31"/>
  <c r="M4" i="31"/>
  <c r="L4" i="31"/>
  <c r="O4" i="31" s="1"/>
  <c r="O5" i="31" s="1"/>
  <c r="M5" i="30"/>
  <c r="M4" i="30"/>
  <c r="L4" i="30"/>
  <c r="O4" i="30" s="1"/>
  <c r="O5" i="30" s="1"/>
  <c r="M5" i="29"/>
  <c r="O4" i="29"/>
  <c r="O5" i="29" s="1"/>
  <c r="M4" i="29"/>
  <c r="L4" i="29"/>
  <c r="M5" i="28"/>
  <c r="O4" i="28"/>
  <c r="O5" i="28" s="1"/>
  <c r="M4" i="28"/>
  <c r="L4" i="28"/>
  <c r="M5" i="27"/>
  <c r="M4" i="27"/>
  <c r="L4" i="27"/>
  <c r="O4" i="27" s="1"/>
  <c r="O5" i="27" s="1"/>
  <c r="M7" i="26"/>
  <c r="M6" i="26"/>
  <c r="L6" i="26"/>
  <c r="O6" i="26" s="1"/>
  <c r="M5" i="26"/>
  <c r="L5" i="26"/>
  <c r="O5" i="26" s="1"/>
  <c r="O4" i="26"/>
  <c r="O7" i="26" s="1"/>
  <c r="M4" i="26"/>
  <c r="L4" i="26"/>
  <c r="M5" i="25"/>
  <c r="M4" i="25"/>
  <c r="L4" i="25"/>
  <c r="O4" i="25" s="1"/>
  <c r="O5" i="25" s="1"/>
  <c r="M7" i="24"/>
  <c r="M6" i="24"/>
  <c r="L6" i="24"/>
  <c r="O6" i="24" s="1"/>
  <c r="M5" i="24"/>
  <c r="L5" i="24"/>
  <c r="O5" i="24" s="1"/>
  <c r="O4" i="24"/>
  <c r="M4" i="24"/>
  <c r="L4" i="24"/>
  <c r="M5" i="23"/>
  <c r="M4" i="23"/>
  <c r="L4" i="23"/>
  <c r="O4" i="23" s="1"/>
  <c r="O5" i="23" s="1"/>
  <c r="M5" i="22"/>
  <c r="M4" i="22"/>
  <c r="L4" i="22"/>
  <c r="O4" i="22" s="1"/>
  <c r="O5" i="22" s="1"/>
  <c r="M5" i="21"/>
  <c r="O4" i="21"/>
  <c r="O5" i="21" s="1"/>
  <c r="M4" i="21"/>
  <c r="L4" i="21"/>
  <c r="M5" i="20"/>
  <c r="O4" i="20"/>
  <c r="O5" i="20" s="1"/>
  <c r="M4" i="20"/>
  <c r="L4" i="20"/>
  <c r="M4" i="19"/>
  <c r="M5" i="19" s="1"/>
  <c r="L4" i="19"/>
  <c r="O4" i="19" s="1"/>
  <c r="O5" i="19" s="1"/>
  <c r="M5" i="18"/>
  <c r="O4" i="18"/>
  <c r="O5" i="18" s="1"/>
  <c r="M4" i="18"/>
  <c r="L4" i="18"/>
  <c r="M5" i="17"/>
  <c r="O4" i="17"/>
  <c r="O5" i="17" s="1"/>
  <c r="M4" i="17"/>
  <c r="L4" i="17"/>
  <c r="M8" i="16"/>
  <c r="M7" i="16"/>
  <c r="L7" i="16"/>
  <c r="O7" i="16" s="1"/>
  <c r="O6" i="16"/>
  <c r="M6" i="16"/>
  <c r="L6" i="16"/>
  <c r="O5" i="16"/>
  <c r="M5" i="16"/>
  <c r="L5" i="16"/>
  <c r="M4" i="16"/>
  <c r="L4" i="16"/>
  <c r="O4" i="16" s="1"/>
  <c r="O8" i="16" s="1"/>
  <c r="M35" i="15"/>
  <c r="O34" i="15"/>
  <c r="M34" i="15"/>
  <c r="L34" i="15"/>
  <c r="M33" i="15"/>
  <c r="L33" i="15"/>
  <c r="O33" i="15" s="1"/>
  <c r="M32" i="15"/>
  <c r="L32" i="15"/>
  <c r="O32" i="15" s="1"/>
  <c r="O31" i="15"/>
  <c r="M31" i="15"/>
  <c r="L31" i="15"/>
  <c r="O30" i="15"/>
  <c r="M30" i="15"/>
  <c r="L30" i="15"/>
  <c r="M29" i="15"/>
  <c r="L29" i="15"/>
  <c r="O29" i="15" s="1"/>
  <c r="M28" i="15"/>
  <c r="L28" i="15"/>
  <c r="O28" i="15" s="1"/>
  <c r="O27" i="15"/>
  <c r="M27" i="15"/>
  <c r="L27" i="15"/>
  <c r="O26" i="15"/>
  <c r="M26" i="15"/>
  <c r="L26" i="15"/>
  <c r="M25" i="15"/>
  <c r="L25" i="15"/>
  <c r="O25" i="15" s="1"/>
  <c r="M24" i="15"/>
  <c r="L24" i="15"/>
  <c r="O24" i="15" s="1"/>
  <c r="O23" i="15"/>
  <c r="M23" i="15"/>
  <c r="L23" i="15"/>
  <c r="O22" i="15"/>
  <c r="M22" i="15"/>
  <c r="L22" i="15"/>
  <c r="M21" i="15"/>
  <c r="L21" i="15"/>
  <c r="O21" i="15" s="1"/>
  <c r="M20" i="15"/>
  <c r="L20" i="15"/>
  <c r="O20" i="15" s="1"/>
  <c r="O19" i="15"/>
  <c r="M19" i="15"/>
  <c r="L19" i="15"/>
  <c r="O18" i="15"/>
  <c r="M18" i="15"/>
  <c r="L18" i="15"/>
  <c r="M17" i="15"/>
  <c r="L17" i="15"/>
  <c r="O17" i="15" s="1"/>
  <c r="M16" i="15"/>
  <c r="L16" i="15"/>
  <c r="O16" i="15" s="1"/>
  <c r="O15" i="15"/>
  <c r="M15" i="15"/>
  <c r="L15" i="15"/>
  <c r="O14" i="15"/>
  <c r="M14" i="15"/>
  <c r="L14" i="15"/>
  <c r="M13" i="15"/>
  <c r="L13" i="15"/>
  <c r="O13" i="15" s="1"/>
  <c r="M12" i="15"/>
  <c r="L12" i="15"/>
  <c r="O12" i="15" s="1"/>
  <c r="O11" i="15"/>
  <c r="M11" i="15"/>
  <c r="L11" i="15"/>
  <c r="O10" i="15"/>
  <c r="M10" i="15"/>
  <c r="L10" i="15"/>
  <c r="M9" i="15"/>
  <c r="L9" i="15"/>
  <c r="O9" i="15" s="1"/>
  <c r="M8" i="15"/>
  <c r="L8" i="15"/>
  <c r="O8" i="15" s="1"/>
  <c r="O7" i="15"/>
  <c r="M7" i="15"/>
  <c r="L7" i="15"/>
  <c r="O6" i="15"/>
  <c r="M6" i="15"/>
  <c r="L6" i="15"/>
  <c r="M5" i="15"/>
  <c r="L5" i="15"/>
  <c r="O5" i="15" s="1"/>
  <c r="M4" i="15"/>
  <c r="L4" i="15"/>
  <c r="O4" i="15" s="1"/>
  <c r="O35" i="15" s="1"/>
  <c r="M5" i="14"/>
  <c r="M4" i="14"/>
  <c r="L4" i="14"/>
  <c r="O4" i="14" s="1"/>
  <c r="O5" i="14" s="1"/>
  <c r="M5" i="13"/>
  <c r="O4" i="13"/>
  <c r="O5" i="13" s="1"/>
  <c r="M4" i="13"/>
  <c r="L4" i="13"/>
  <c r="M5" i="12"/>
  <c r="O4" i="12"/>
  <c r="O5" i="12" s="1"/>
  <c r="M4" i="12"/>
  <c r="L4" i="12"/>
  <c r="M6" i="11"/>
  <c r="M5" i="11"/>
  <c r="L5" i="11"/>
  <c r="O5" i="11" s="1"/>
  <c r="O4" i="11"/>
  <c r="M4" i="11"/>
  <c r="L4" i="11"/>
  <c r="M5" i="10"/>
  <c r="M4" i="10"/>
  <c r="L4" i="10"/>
  <c r="O4" i="10" s="1"/>
  <c r="O5" i="10" s="1"/>
  <c r="M5" i="9"/>
  <c r="M4" i="9"/>
  <c r="L4" i="9"/>
  <c r="O4" i="9" s="1"/>
  <c r="O5" i="9" s="1"/>
  <c r="M5" i="8"/>
  <c r="O4" i="8"/>
  <c r="O5" i="8" s="1"/>
  <c r="M4" i="8"/>
  <c r="L4" i="8"/>
  <c r="M5" i="7"/>
  <c r="O4" i="7"/>
  <c r="O5" i="7" s="1"/>
  <c r="M4" i="7"/>
  <c r="L4" i="7"/>
  <c r="M7" i="6"/>
  <c r="L7" i="6"/>
  <c r="O7" i="6" s="1"/>
  <c r="M6" i="6"/>
  <c r="L6" i="6"/>
  <c r="O6" i="6" s="1"/>
  <c r="M5" i="6"/>
  <c r="L5" i="6"/>
  <c r="O5" i="6" s="1"/>
  <c r="M4" i="6"/>
  <c r="L4" i="6"/>
  <c r="O4" i="6" s="1"/>
  <c r="M5" i="5"/>
  <c r="O4" i="5"/>
  <c r="O5" i="5" s="1"/>
  <c r="M4" i="5"/>
  <c r="L4" i="5"/>
  <c r="M5" i="4"/>
  <c r="O4" i="4"/>
  <c r="O5" i="4" s="1"/>
  <c r="M4" i="4"/>
  <c r="L4" i="4"/>
  <c r="M5" i="3"/>
  <c r="M4" i="3"/>
  <c r="L4" i="3"/>
  <c r="O4" i="3" s="1"/>
  <c r="O5" i="3" s="1"/>
  <c r="M5" i="2"/>
  <c r="M4" i="2"/>
  <c r="L4" i="2"/>
  <c r="O4" i="2" s="1"/>
  <c r="O5" i="2" s="1"/>
  <c r="M5" i="1"/>
  <c r="M4" i="1"/>
  <c r="L4" i="1"/>
  <c r="M8" i="6" l="1"/>
  <c r="O8" i="6"/>
  <c r="O5" i="1"/>
  <c r="O6" i="11"/>
  <c r="O10" i="50"/>
  <c r="O6" i="54"/>
  <c r="O7" i="24"/>
  <c r="O6" i="46"/>
</calcChain>
</file>

<file path=xl/sharedStrings.xml><?xml version="1.0" encoding="utf-8"?>
<sst xmlns="http://schemas.openxmlformats.org/spreadsheetml/2006/main" count="1440" uniqueCount="197">
  <si>
    <t>P10-Metotreksat</t>
  </si>
  <si>
    <t>LP.</t>
  </si>
  <si>
    <t>Nazwa produktu u dostawcy - pełna nazwa handlowa - 120 znaków</t>
  </si>
  <si>
    <t>Nazwa producenta</t>
  </si>
  <si>
    <t>VAT %</t>
  </si>
  <si>
    <t>312_01_08</t>
  </si>
  <si>
    <t>Metotreksat 2,5 mg a 100 tabl. Wymagany EAN</t>
  </si>
  <si>
    <t>op</t>
  </si>
  <si>
    <t>Razem</t>
  </si>
  <si>
    <t>P11-Aprepitant</t>
  </si>
  <si>
    <t>Aprepitant kapsułki twarde; 80 mg + 125 mg; 2 kaps. 80 mg + 1 kaps. 125 mg. Wymagany EAN</t>
  </si>
  <si>
    <t>P12-Okskarbazepina</t>
  </si>
  <si>
    <t>Okskarbazepina tabletki powlekane; 300 mg; 50 tabl. Wymagany EAN</t>
  </si>
  <si>
    <t>P13-Kwas ursodeoksycholowy</t>
  </si>
  <si>
    <t>Kwas ursodeoksycholowy 250 mg a 100 tabl. Wymagany EAN</t>
  </si>
  <si>
    <t>P14-Fluorouracyl</t>
  </si>
  <si>
    <t>P15-Sól sodowa wodorobursztynianu prednizolonu</t>
  </si>
  <si>
    <t>Proszek i rozpuszczalnik do sporządzania roztworu do wstrzykiwań i infuzji; 1000 mg (1 amp. zawiera 1000 mg wodorobursztynianu prednizolonu w postaci soli sodowej, co odpowiada 782,7 mg prednizolonu); 1 fiol. z proszkiem + 1 amp. rozp. 10 ml. Wymagany EAN</t>
  </si>
  <si>
    <t>Proszek i rozpuszczalnik do sporządzania roztworu do wstrzykiwań i infuzji; 25 mg (1 amp. zawiera 25 mg wodorobursztynianu prednizolonu w postaci soli sodowej, co odpowiada 19,6 mg prednizolonu); 3 amp. z proszkiem + 3 amp. rozp. 2 ml. Wymagany EAN</t>
  </si>
  <si>
    <t>Proszek i rozpuszczalnik do sporządzania roztworu do wstrzykiwań i infuzji; 250 mg (1 amp. zawiera 250 mg wodorobursztynianu prednizolonu w postaci soli sodowej, co odpowiada 195,7 mg prednizolonu); 1 fiol. z proszkiem + 1 amp. rozp. 5 ml. Wymagany EAN</t>
  </si>
  <si>
    <t>Proszek i rozpuszczalnik do sporządzania roztworu do wstrzykiwań i infuzji; 50 mg (1 amp. zawiera 50 mg wodorobursztynianu prednizolonu w postaci soli sodowej, co odpowiada 39,1 mg prednizolonu); 3 amp. z proszkiem + 3 amp. rozp. 2 ml. Wymagany EAN</t>
  </si>
  <si>
    <t>P16-Tyzanidyna</t>
  </si>
  <si>
    <t>Tyzanidyna 4 mg a 30 tabl. Wymagany EAN</t>
  </si>
  <si>
    <t>P17-Itopryd</t>
  </si>
  <si>
    <t>Itopryd 50 mg a 40 tabl powl. Wymagany EAN</t>
  </si>
  <si>
    <t>P18-Kalcytrol</t>
  </si>
  <si>
    <t>Kalcytrol 0,25 mcg a 100 kaps. Wymagany EAN</t>
  </si>
  <si>
    <t>P19-Mleko dla niemowląt</t>
  </si>
  <si>
    <t>312_01_05</t>
  </si>
  <si>
    <t>Mleko Nan Optipro Plus 1, 32 butelki po 70 ml</t>
  </si>
  <si>
    <t>P1-Bewacyzumab</t>
  </si>
  <si>
    <t>Bewacyzumab koncentrat do sporządzania roztworu do infuzji; 25 mg/ml; 1 fiol. 4  ml. Wymagany EAN</t>
  </si>
  <si>
    <t>P20-Topotecan</t>
  </si>
  <si>
    <t>Topotecan 1 mg/1 ml, koncentrat do sporządzania roztworu do infuzji. Wymagany EAN</t>
  </si>
  <si>
    <t>P21-Melfalan</t>
  </si>
  <si>
    <t>Melfalan 2 mg a 25 tabl. powl. Wymagany EAN</t>
  </si>
  <si>
    <t>P22-Chlorambucyl</t>
  </si>
  <si>
    <t>Chlorambucyl 2 mg a 25 tabl. powl. Wymagany EAN</t>
  </si>
  <si>
    <t>P23-Substancje do receptury</t>
  </si>
  <si>
    <t>312_01_23</t>
  </si>
  <si>
    <t>Acidum boricum pulvis 10 g</t>
  </si>
  <si>
    <t>Acidum salicylicum 100 g</t>
  </si>
  <si>
    <t>Aqua calcis 250 g</t>
  </si>
  <si>
    <t>Aqua pro usu officinale 500 g</t>
  </si>
  <si>
    <t>Argenti nitras 25 g</t>
  </si>
  <si>
    <t>Dimeticonum 350, 250 ml</t>
  </si>
  <si>
    <t>Ditranol 1 g</t>
  </si>
  <si>
    <t>Ephedrini hydrochloridum 1 g</t>
  </si>
  <si>
    <t>Euceryna podłoże maściowe 1 kg</t>
  </si>
  <si>
    <t>Phenobarbitalum 1 g</t>
  </si>
  <si>
    <t>Glicerolum 85%, 1 kg</t>
  </si>
  <si>
    <t>Hydrocortisonum 50 g</t>
  </si>
  <si>
    <t>Ichtammolum 250 g</t>
  </si>
  <si>
    <t>Lanolinum podłoże maściowe 1 kg</t>
  </si>
  <si>
    <t>Natrii chloridum 50 g</t>
  </si>
  <si>
    <t>Natrii citricum 100 g</t>
  </si>
  <si>
    <t>Oleum cacao 25 g</t>
  </si>
  <si>
    <t>Paraffinum liquidum 800 g</t>
  </si>
  <si>
    <t>Zinci oxidi pasta 1 kg</t>
  </si>
  <si>
    <t>Pix liquida Pini 50 g</t>
  </si>
  <si>
    <t>Sulfur ad usum externum 250 g</t>
  </si>
  <si>
    <t>Talk 1 kg</t>
  </si>
  <si>
    <t>Maść cholesterolowa 1 kg</t>
  </si>
  <si>
    <t>Urea 250 g</t>
  </si>
  <si>
    <t>Wazelina biała podłoże maściowe 1 kg</t>
  </si>
  <si>
    <t>Wazelina żółta podłoże maściowe 1 kg</t>
  </si>
  <si>
    <t>Zinci oxidum 1 kg</t>
  </si>
  <si>
    <t>Tuba do unguatora 100 ml, opakowanie 10 szt.</t>
  </si>
  <si>
    <t>Tuba do unguatora 200 ml, opakowanie 8 szt.</t>
  </si>
  <si>
    <t>Ethanolum 70 %, 800 g</t>
  </si>
  <si>
    <t>Ethanolum 96% %, 800 g</t>
  </si>
  <si>
    <t>P24-Lenalidomide</t>
  </si>
  <si>
    <t>Lenalidomide kapsułki twarde;  5 mg; 21 kaps. Wymagany EAN</t>
  </si>
  <si>
    <t>Lenalidomide kapsułki twarde; 10 mg; 21 kaps. Wymagany EAN</t>
  </si>
  <si>
    <t>Lenalidomide kapsułki twarde; 15 mg; 21 kaps. Wymagany EAN</t>
  </si>
  <si>
    <t>Lenalidomide kapsułki twarde; 25 mg; 21 kaps. Wymagany EAN</t>
  </si>
  <si>
    <t>P25-Winorelbina koncentrat</t>
  </si>
  <si>
    <t>Winorelbina inj 50 mg/5 ml koncentrat do sporządzania roztworu do infuzji. Wymagany EAN</t>
  </si>
  <si>
    <t>P26-Karboplatyna</t>
  </si>
  <si>
    <t>P27-Cytarabina</t>
  </si>
  <si>
    <t>Cytarabina 100 mg roztwór do wstrzykiwań lub infuzji. Wymagany EAN</t>
  </si>
  <si>
    <t>P28-Pegfilgastrim</t>
  </si>
  <si>
    <t>Pegfilgastrim 6 mg/0,6 ml, ampułkostrzykawka. Wymagany EAN</t>
  </si>
  <si>
    <t>P29-Dapagliflozyna</t>
  </si>
  <si>
    <t>Dapagliflozyna 10 mg, 30 tabl. powl. Wymagany EAN</t>
  </si>
  <si>
    <t>P2-Fondaparynuks</t>
  </si>
  <si>
    <t>Fondaparynuks roztwór do wstrzykiwań; 5 mg/ml (2,5 mg/0,5 ml); 10 ampułkostrzykawek 0,5 ml. Wymagany EAN</t>
  </si>
  <si>
    <t>P30-Trastuzumab i.v.</t>
  </si>
  <si>
    <t>Trastuzumab 150 mg, proszek do sporządzania koncentratu roztworu do infuzji, fiolka, Wymagany EAN</t>
  </si>
  <si>
    <t>P31-Dieta EN/ONS</t>
  </si>
  <si>
    <t>Dieta kompletna, normokaloryczna ( 1kcal/ml), źródłem bialka jest wyłącznie białko sojowe (4g/100ml), bezresztkowa, klinicznie wolna do laktozy, źródłem węglowodanów są maltodekstryny, % energii z: białka-16 %, węglowodanów- 49 %, tłuszczów-35 %,o osmolarności 250 mOsmol/l,  w opakowaniu o pojemności 1000 ml.</t>
  </si>
  <si>
    <t>szt.</t>
  </si>
  <si>
    <t>Dieta beztłuszczowa, hiperkaloryczna ( 1,5 kcal/ml) bogatobiałkowa, oparta na białku serwatkowym, źródłem węglowodanów są wolno wchłaniane maltodekstryny i sacharoza, niska zawartość sodu i fosforanów, bezresztkowa, bezglutenowa, klinicznie wolna od laktozy, zawartość białka 3,9g/100ml,węglowodany 33,5 g/100ml, 11% energii z białka, o osmolarności 750 mOsmol/l, opakowanie 4x200 ml, w dwóch smakach :truskawkowy, jabłkowy;</t>
  </si>
  <si>
    <t>Dieta kompletna w płynie dla pacjentów z chorobą nowotworową, polimeryczna, hiperkaloryczna (2,45 kcal/ml), zawartość białka min. 14,6 g/100 ml, zawiera kwasy tłuszczowe OMEGA-3 z oleju rybiego: EPA – min. 8,8mg/ml, DHA – min. 5,85 mg/ml, do podaży doustnej, w opakowaniu 4 x 125 ml, o osmolarności 570 mOsmol/l, w dwóch smakach (truskawkowo-malinowy, brzoskwinia-mango)</t>
  </si>
  <si>
    <t>P32-Sitagliptyna</t>
  </si>
  <si>
    <t>Sitagliptyna 100 mg a 28 tabl. powl. Wymagany EAN</t>
  </si>
  <si>
    <t>P33-Kariprazyna</t>
  </si>
  <si>
    <t>Kariprazyna 1,5 mg a 28 kaps. tw. Wymagany EAN</t>
  </si>
  <si>
    <t>Kariprazyna 3 mg a 28 kaps. tw. Wymagany EAN</t>
  </si>
  <si>
    <t>Kariprazyna 4,5 mg a 28 kaps. tw. Wymagany EAN</t>
  </si>
  <si>
    <t>P34-Ranibizumab</t>
  </si>
  <si>
    <t>Ranibizumab 2,3 mg/0,23 ml fiolka + igła z filtrem 18G. Wymagany EAN</t>
  </si>
  <si>
    <t>P35-Lapatynib</t>
  </si>
  <si>
    <t>Lapatynib 250 mg a 70 tabl. powl. Wymagany EAN</t>
  </si>
  <si>
    <t>P36-Rybocyklib</t>
  </si>
  <si>
    <t>Rybocyklib 200 mg a 63 tabl. powl. Wymagany EAN</t>
  </si>
  <si>
    <t>P37-Kwas zoledronowy</t>
  </si>
  <si>
    <t>P38-Docetaksel</t>
  </si>
  <si>
    <t>Docetaksel 160 mg, koncentrat do sporządzania roztworu do infuzji, fiolka. Wymagany EAN</t>
  </si>
  <si>
    <t>P39-Doxorubicyna</t>
  </si>
  <si>
    <t>P3-Gentamycyna</t>
  </si>
  <si>
    <t>Gentamycyna roztwór do infuzji; 1 mg/ml; 10 butelek 80 ml. Wymagany EAN</t>
  </si>
  <si>
    <t>Gentamycyna roztwór do infuzji; 3 mg/ml; 10 butelek 80 ml. Wymagany EAN</t>
  </si>
  <si>
    <t>P40-Cisplatyna</t>
  </si>
  <si>
    <t>Cisplatyna 100 mg koncentrat do sporządzania roztworu do infuzji, fiolka. Wymagany EAN</t>
  </si>
  <si>
    <t>P41-Gemcytabina</t>
  </si>
  <si>
    <t>Gemcytabina 2 g, koncentrat do sporządzania roztworu do infuzji, fiolka. Wymagany EAN</t>
  </si>
  <si>
    <t>P42-Etopozyd</t>
  </si>
  <si>
    <t>Etopozyd 400 mg, koncentrat do sporządzania roztworu do infuzji. Wymagany EAN</t>
  </si>
  <si>
    <t>P43-Bendamustyna</t>
  </si>
  <si>
    <t>Bendamustyna  25 mg a 5 fiol, proszek do sporządzania koncentratu roztworu do infuzji. Wymagany EAN</t>
  </si>
  <si>
    <t>Bendamustyna 100  mg a 5 fiol, proszek do sporządzania koncentratu roztworu do infuzji. Wymagany EAN</t>
  </si>
  <si>
    <t>P44-Cisatracurium</t>
  </si>
  <si>
    <t>Cisatracurium 2 mg/1 ml, 5 amp a 2.5 mg. Wymagany EAN</t>
  </si>
  <si>
    <t>P45-Mivacurium</t>
  </si>
  <si>
    <t>Mivacurium 2 mg/1 ml, 5 amp a 5 ml. Wymagany EAN</t>
  </si>
  <si>
    <t>P46-Ropeginterferon alfa-2b</t>
  </si>
  <si>
    <t>Ropeginterferon alfa-2b 250 mcg, wstrzykiwacz. Wymagany EAN</t>
  </si>
  <si>
    <t>P47-Bleomycyna</t>
  </si>
  <si>
    <t>Bleomycyna 15 000 IU, fiolka. Wymagany EAN</t>
  </si>
  <si>
    <t>P48-Dakarbazyna</t>
  </si>
  <si>
    <t>Dakarbazyna 100 mg proszek do sporządzania roztworu, op 10 fiol. Wymagany EAN</t>
  </si>
  <si>
    <t>Dakarbazyna 200 mg proszek do sporządzania roztworu, op 10 fiol. Wymagany EAN</t>
  </si>
  <si>
    <t>P49-Glukonian żelaza II</t>
  </si>
  <si>
    <t>Glukonian żelaza II 200 mg a 50 tabl powl. Wymagany EAN</t>
  </si>
  <si>
    <t>P4-Amantadyna</t>
  </si>
  <si>
    <t>Amantadyna roztwór do infuzji; 0,4 mg/ml (200 mg/500 ml); 10 butelek 500 m. Wymagany EAN</t>
  </si>
  <si>
    <t>P50-Dieta enteralna</t>
  </si>
  <si>
    <t>Dieta kompletna pod względem odżywczym, normokaloryczna i normobiałkowa płynna dieta peptydowa, źródłem białka jest serwatka, bogata w kwasy tłuszczowe  MCT- 70%. 16% energii pochodzi z  białka, 33% energii pochodzi z tłuszczy a 51% energii pochodzi z węglowodanów. Do podawania doustnie lub przez zgłębnik. Osmolarność  do 220 mOsm/I. Opakowanie butelka SmartFlex 500 ml.</t>
  </si>
  <si>
    <t>P51-Panitumumab</t>
  </si>
  <si>
    <t>Panitumumab 100 mg, koncentrat do sporządzania roztworu do infuzji, fiolka. Wymagany EAN</t>
  </si>
  <si>
    <t>Panitumumab 400 mg, koncentrat do sporządzania roztworu do infuzji, fiolka. Wymagany EAN</t>
  </si>
  <si>
    <t>P52-Typiracyl + triflurydyna</t>
  </si>
  <si>
    <t>Typiracyl 6,14 mg + triflurydyna 15 mg w 1 tabletce, opakowanie 63 tabl powl. Wymagany EAN</t>
  </si>
  <si>
    <t>Typiracyl 8,19 mg + triflurydyna 20 mg w 1 tabletce, opakowanie 63 tabl powl. Wymagany EAN</t>
  </si>
  <si>
    <t>P53-ONS</t>
  </si>
  <si>
    <t>Żywność specjalnego przeznaczenia medycznego do podania doustnego o wysokiej zawartości kwasów omega-3 z oleju z ryb oraz witaminy D. Produkt stworzony na bazie soków owocowych. Przeznaczony do podania doustnego (1.1 kcal/ml), bogaty w kwasy omega-3 EPA/DHA z oleju rybiego ze zwiększoną zawartością witaminy D, zawierający białko, nie zawierający glutenu. 100 ml produktu zawiera 1 g EPA + DHA (tłuszcz całkowity 5.6g), 10 g węglowodanów, 4.8 g białka. Opakowanie 18 x 200 ml</t>
  </si>
  <si>
    <t>P54-Daratumumab</t>
  </si>
  <si>
    <t>Daratumumab roztwór do wstrzykiwań ,120 mg/ml, fiolka 15 l. Wymagany EAN</t>
  </si>
  <si>
    <t>P55-Leki różne</t>
  </si>
  <si>
    <t>Propofol emulsja do wstrzykiwań lub infuzji; 20 mg/ml; 1 fiol. 50 ml. Zamawiający wymaga, aby w treści ChPL znajdowały się dokładne dane dotyczące podawania produktu leczniczego w czasie wprowadzania i podtrzymania znieczulenia ogólnego prowadzonego za pomocą systemu TCI. Wymagany EAN</t>
  </si>
  <si>
    <t>Propofol emulsja do wstrzykiwań lub infuzji; 10 mg/ml; 5 amp. 20 ml. Zamawiający wymaga produktu leczniczego zawierającego nowoczesną emulsję MCT?LCT. Wymagany EAN</t>
  </si>
  <si>
    <t>Meropenem proszek do sporządzania roztworu do wstrzykiwań i infuzji; 500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</si>
  <si>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Meropenem proszek do sporządzania roztworu do wstrzykiwań i infuzji; 1000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</si>
  <si>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Linezolid roztwór do infuzji; 2 mg/ml; 10 butelek po 300 ml wyposażonych w dwa oddzielne sterylne porty nie wymagające dezynfekcji przed użyciem. Wymagany EAN</t>
  </si>
  <si>
    <t>Sugammadex roztwór do wstrzykiwań 200 mg/2 ml a 10 szt, zmodyfikowana gamma cyklodekstryna wybiórczo wiążąca leki zwotczające. Wymagany EAN</t>
  </si>
  <si>
    <t>P56-Żywność specjalnego przeznaczenia medycznego</t>
  </si>
  <si>
    <t>Produkt z kategorii żywności specjalnego przeznaczenia medycznego, skierowany dla osób w trakcie postępowania dietetycznego podczas hipoproteinemii. Bazuje w 100% na koncentracie białka serwatkowego. Produkt jest przeznaczony jako dodatkowe źródło białka dla pacjentów, Smak neutralny.1 miarka zawiera 5g białka.</t>
  </si>
  <si>
    <t>P57-Leki różne 1</t>
  </si>
  <si>
    <t>Noradrenalina 4 mg/50 ml, roztwór do infuzji, opakowanie 10 fiolek. Wymagany EAN</t>
  </si>
  <si>
    <t>Protamine sulfate 1400 antyheparynowych IU/ml, roztwór do wstrzykiwań lub infuzji, 5 amp a 5 ml. Wymagany EAN</t>
  </si>
  <si>
    <t>P58-Trastuzumab emtanzyna</t>
  </si>
  <si>
    <t>Trastuzumab emtanzyna proszek do sporządzania koncentratu roztworu do infuzji, 160 mg, op 1 fiolks. Wymagany EAN</t>
  </si>
  <si>
    <t>P59-Cyklofsfamid</t>
  </si>
  <si>
    <t>Cyklofsfamid  200 mg fiolka z proszkiem do sporządzenia roztworu do wstrzykiwań. Wymagany EAN</t>
  </si>
  <si>
    <t>Cyklofsfamid 1000 mg fiolka z proszkiem do sporządzenia roztworu do wstrzykiwań. Wymagany EAN</t>
  </si>
  <si>
    <t>P5-Asparaginian ornityny</t>
  </si>
  <si>
    <t>Asparaginian ornityny koncentrat do sporządzania roztworu do infuzji; 500 mg/ml (5 g/10 ml); 10 amp. 10 ml. Wymagany EAN</t>
  </si>
  <si>
    <t>P60-Doksorubicyna pegylowana liposomalna</t>
  </si>
  <si>
    <t>Doksorubicyna pegylowana liposomalna 2 mg/ml, koncentrat do sporządzania roztworu, fiolka 10 ml. Wymagany EAN</t>
  </si>
  <si>
    <t>P61-Żywienie pozajelitowe noworodków</t>
  </si>
  <si>
    <t>Trójkomorowy worek o pojemności 300 ml, zawierający 80 ml 50% glukozy, 160 ml 5,9% roztworu aminokwasów, 60 ml 12,5% emulsji tłuszczowej, preparat wskazany do żywienia pozajelitowego noworodków urodzonych przedwcześnie w przypadkach, gdy odżywianie doustne lub dojelitowe jest niemożliwe. Opakowanie 10 worków. Wymagany EAN</t>
  </si>
  <si>
    <t>P6-Enoksaparyna fiolka wielodawkowa</t>
  </si>
  <si>
    <t>Enoksaparyna 30000 jm/3 ml, roztwór do wstrzykiwań, fiolka wielodawkowa. Wymagany EAN.</t>
  </si>
  <si>
    <t>P7-Rasburicasa</t>
  </si>
  <si>
    <t>Rasburicasa proszek i rozpuszczalnik do sporządzania koncentratu roztworu do infuzji; 1,5 mg/ml; 3 fiol. z proszkiem + 3 amp. z rozp. 1 ml. Wymagany EAN</t>
  </si>
  <si>
    <t>P8-Cetuksimab</t>
  </si>
  <si>
    <t>Cetuksimab roztwór do infuzji; 5 mg/ml (500 mg/100 ml); 1 fiol. 100 ml. Wymagany EAN</t>
  </si>
  <si>
    <t>P9-Winkrystyna</t>
  </si>
  <si>
    <t>Winkrystyna 1 mg/1 ml, roztwór do wstrzykiwań.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</si>
  <si>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</si>
  <si>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</si>
  <si>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</si>
  <si>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</si>
  <si>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</si>
  <si>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</si>
  <si>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</si>
  <si>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</si>
  <si>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</si>
  <si>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Kod EAN</t>
  </si>
  <si>
    <t>Bewacyzumab koncentrat do sporządzania roztworu do infuzji; 25 mg/ml; 1 fiol. 16  ml. Wymagany EAN</t>
  </si>
  <si>
    <t>Kwas zoledronowy roztwór do infuzji 4 mg/100 ml LUB Koncentrat do sporządzani roztworu do infuzji 4 mg/5 ml. Wymagany EAN</t>
  </si>
  <si>
    <t>Fluorouracyl 5 g, roztwór do wstrzykiwań lub infuzji. Wymagany EAN</t>
  </si>
  <si>
    <t>Karboplatyna 450 mg koncentrat do sporządzania roztworu do infuzji/roztwór do wstrzykiwań, fiolka, Wymagany EAN</t>
  </si>
  <si>
    <t>Doxorubicyna 50 mg, koncentrat do sporządzania roztworu do infuzji / roztwór do wstrzykiwań. Wymagany EAN</t>
  </si>
  <si>
    <r>
      <t xml:space="preserve">Wartość                        netto [zł]     </t>
    </r>
    <r>
      <rPr>
        <b/>
        <sz val="11"/>
        <color rgb="FFFF0000"/>
        <rFont val="Arial"/>
        <family val="2"/>
        <charset val="238"/>
      </rPr>
      <t>(kol. 10 x 11)</t>
    </r>
  </si>
  <si>
    <r>
      <t xml:space="preserve">Wartość                        brutto [zł]        </t>
    </r>
    <r>
      <rPr>
        <b/>
        <sz val="11"/>
        <color rgb="FFFF0000"/>
        <rFont val="Arial"/>
        <family val="2"/>
        <charset val="238"/>
      </rPr>
      <t>(kol. 10 x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</si>
</sst>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1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0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1</v>
      </c>
      <c r="B4" s="9"/>
      <c r="C4" s="9" t="s">
        <v>5</v>
      </c>
      <c r="D4" s="9" t="s">
        <v>6</v>
      </c>
      <c r="E4" s="9"/>
      <c r="F4" s="9"/>
      <c r="G4" s="9"/>
      <c r="H4" s="9" t="s">
        <v>7</v>
      </c>
      <c r="I4" s="9"/>
      <c r="J4" s="10">
        <v>4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mIJKyYRT6LeSJbSfNOfYwtW49FCuKIsN8SXwUVBII9iOXpTKcEe7lyqslr0dWx9NwZFZKMZrEgtg94SU72seNg==" saltValue="HARl55RnJ27yotSLDHLv7Q==" spinCount="100000" sheet="1" objects="1" scenarios="1"/>
  <dataValidations disablePrompts="1" count="1">
    <dataValidation type="whole" allowBlank="1" showInputMessage="1" showErrorMessage="1" promptTitle="tylko liczba" prompt="0, 5, 8 lub 23" sqref="N1:N1048576" xr:uid="{ACEB5C6C-F4A4-4906-B47C-A8EB60E7D094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27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13</v>
      </c>
      <c r="B4" s="9"/>
      <c r="C4" s="9" t="s">
        <v>28</v>
      </c>
      <c r="D4" s="9" t="s">
        <v>29</v>
      </c>
      <c r="E4" s="9"/>
      <c r="F4" s="9"/>
      <c r="G4" s="9"/>
      <c r="H4" s="9" t="s">
        <v>7</v>
      </c>
      <c r="I4" s="9"/>
      <c r="J4" s="10">
        <v>180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gt2AARaP+32/1rFkSZEdbhP5CIqyEkNrNzAD2hdlR0i1MQmq1ooQEspC+IGG1I7uNXfel9oxPyq4zVNLuJaRLA==" saltValue="fTIzZg6DxplkAhVy2bqYwQ==" spinCount="100000" sheet="1" objects="1" scenarios="1"/>
  <dataValidations count="1">
    <dataValidation type="whole" allowBlank="1" showInputMessage="1" showErrorMessage="1" promptTitle="tylko liczba" prompt="0, 5, 8 lub 23" sqref="N1:N1048576" xr:uid="{56338BA7-76BC-44E3-AEC4-70655DD93DA3}">
      <formula1>0</formula1>
      <formula2>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30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14</v>
      </c>
      <c r="B4" s="9"/>
      <c r="C4" s="9" t="s">
        <v>5</v>
      </c>
      <c r="D4" s="9" t="s">
        <v>31</v>
      </c>
      <c r="E4" s="9"/>
      <c r="F4" s="9"/>
      <c r="G4" s="9"/>
      <c r="H4" s="9" t="s">
        <v>7</v>
      </c>
      <c r="I4" s="9"/>
      <c r="J4" s="10">
        <v>260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15</v>
      </c>
      <c r="B5" s="9"/>
      <c r="C5" s="9" t="s">
        <v>5</v>
      </c>
      <c r="D5" s="9" t="s">
        <v>190</v>
      </c>
      <c r="E5" s="9"/>
      <c r="F5" s="9"/>
      <c r="G5" s="9"/>
      <c r="H5" s="9" t="s">
        <v>7</v>
      </c>
      <c r="I5" s="9"/>
      <c r="J5" s="10">
        <v>70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x14ac:dyDescent="0.25">
      <c r="I6" s="5" t="s">
        <v>8</v>
      </c>
      <c r="J6" s="11"/>
      <c r="K6" s="11"/>
      <c r="L6" s="21"/>
      <c r="M6" s="21">
        <f>SUM(M4:M5)</f>
        <v>0</v>
      </c>
      <c r="O6" s="21">
        <f>SUM(O4:O5)</f>
        <v>0</v>
      </c>
      <c r="P6" s="12"/>
    </row>
  </sheetData>
  <sheetProtection algorithmName="SHA-512" hashValue="ylDHuWToWU4FKmLMHU1zCD8g1HT0kJMCe/3DXW40Q0zBDR7hCqzgAXnoPkCygHJYnN7PYgw7zjB0NSqVUeb6wA==" saltValue="/x/tC5a/K8O6l7bNnnAniw==" spinCount="100000" sheet="1" objects="1" scenarios="1"/>
  <dataValidations count="1">
    <dataValidation type="whole" allowBlank="1" showInputMessage="1" showErrorMessage="1" promptTitle="tylko liczba" prompt="0, 5, 8 lub 23" sqref="N1:N1048576" xr:uid="{0C991441-0685-4DDB-A4ED-4D1C97936AE4}">
      <formula1>0</formula1>
      <formula2>23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32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16</v>
      </c>
      <c r="B4" s="9"/>
      <c r="C4" s="9" t="s">
        <v>5</v>
      </c>
      <c r="D4" s="9" t="s">
        <v>33</v>
      </c>
      <c r="E4" s="9"/>
      <c r="F4" s="9"/>
      <c r="G4" s="9"/>
      <c r="H4" s="9" t="s">
        <v>7</v>
      </c>
      <c r="I4" s="9"/>
      <c r="J4" s="10">
        <v>20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vHk07VCCxgfqjz7vwD+Odjr25xzWH3vZ4ZRv82dbejKWO1oHfqL/hqmK69AMpg3GwOCWEgTgpX45m8So17iInw==" saltValue="VXxVtkgc8N5Cr9dI7KeXDw==" spinCount="100000" sheet="1" objects="1" scenarios="1"/>
  <dataValidations count="1">
    <dataValidation type="whole" allowBlank="1" showInputMessage="1" showErrorMessage="1" promptTitle="tylko liczba" prompt="0, 5, 8 lub 23" sqref="N1:N1048576" xr:uid="{33F097EC-1CC6-4D17-BE9A-87369A48B139}">
      <formula1>0</formula1>
      <formula2>23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34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17</v>
      </c>
      <c r="B4" s="17"/>
      <c r="C4" s="17" t="s">
        <v>5</v>
      </c>
      <c r="D4" s="9" t="s">
        <v>35</v>
      </c>
      <c r="E4" s="17"/>
      <c r="F4" s="17"/>
      <c r="G4" s="17"/>
      <c r="H4" s="17" t="s">
        <v>7</v>
      </c>
      <c r="I4" s="17"/>
      <c r="J4" s="11">
        <v>10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GnltBJ8nAPwV38087E/17xTj92u7ecwJGU/7YoAZdP07AjLCGgu6X+SzPMSGaTwfLJLccoTZo8mlg1Ys6qkGhw==" saltValue="cEUROVQn8fvpk4GKgcFaWQ==" spinCount="100000" sheet="1" objects="1" scenarios="1"/>
  <dataValidations count="1">
    <dataValidation type="whole" allowBlank="1" showInputMessage="1" showErrorMessage="1" promptTitle="tylko liczba" prompt="0, 5, 8 lub 23" sqref="N1:N1048576" xr:uid="{44AF43E6-32C4-4D66-8623-9A9E64D76507}">
      <formula1>0</formula1>
      <formula2>23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36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18</v>
      </c>
      <c r="B4" s="17"/>
      <c r="C4" s="17" t="s">
        <v>5</v>
      </c>
      <c r="D4" s="9" t="s">
        <v>37</v>
      </c>
      <c r="E4" s="17"/>
      <c r="F4" s="17"/>
      <c r="G4" s="17"/>
      <c r="H4" s="17" t="s">
        <v>7</v>
      </c>
      <c r="I4" s="17"/>
      <c r="J4" s="11">
        <v>10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Vt8wi1VtgwdyiMSsh8iaStullRiRF0Goc1lcGhR96Xkwr5R6qq4Ps+8ZJKR0qxfh1gJQCF9JoB4RxqPxOGCaPQ==" saltValue="PNnqiTrn0Y3NdQV8WrghgQ==" spinCount="100000" sheet="1" objects="1" scenarios="1"/>
  <dataValidations count="1">
    <dataValidation type="whole" allowBlank="1" showInputMessage="1" showErrorMessage="1" promptTitle="tylko liczba" prompt="0, 5, 8 lub 23" sqref="N1:N1048576" xr:uid="{957C7045-6012-4D32-904A-F8C03DE873AE}">
      <formula1>0</formula1>
      <formula2>23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5"/>
  <sheetViews>
    <sheetView topLeftCell="A3"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38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19</v>
      </c>
      <c r="B4" s="9"/>
      <c r="C4" s="9" t="s">
        <v>39</v>
      </c>
      <c r="D4" s="9" t="s">
        <v>40</v>
      </c>
      <c r="E4" s="9"/>
      <c r="F4" s="9"/>
      <c r="G4" s="9"/>
      <c r="H4" s="9" t="s">
        <v>7</v>
      </c>
      <c r="I4" s="9"/>
      <c r="J4" s="10">
        <v>200</v>
      </c>
      <c r="K4" s="10"/>
      <c r="L4" s="20">
        <f t="shared" ref="L4:L34" si="0">K4*((100+N4)/100)</f>
        <v>0</v>
      </c>
      <c r="M4" s="20">
        <f t="shared" ref="M4:M34" si="1">J4*K4</f>
        <v>0</v>
      </c>
      <c r="N4" s="10"/>
      <c r="O4" s="25">
        <f t="shared" ref="O4:O34" si="2">J4*L4</f>
        <v>0</v>
      </c>
      <c r="P4" s="8"/>
    </row>
    <row r="5" spans="1:16" s="3" customFormat="1" x14ac:dyDescent="0.25">
      <c r="A5" s="9">
        <v>20</v>
      </c>
      <c r="B5" s="9"/>
      <c r="C5" s="9" t="s">
        <v>39</v>
      </c>
      <c r="D5" s="9" t="s">
        <v>41</v>
      </c>
      <c r="E5" s="9"/>
      <c r="F5" s="9"/>
      <c r="G5" s="9"/>
      <c r="H5" s="9" t="s">
        <v>7</v>
      </c>
      <c r="I5" s="9"/>
      <c r="J5" s="10">
        <v>5</v>
      </c>
      <c r="K5" s="10"/>
      <c r="L5" s="20">
        <f t="shared" si="0"/>
        <v>0</v>
      </c>
      <c r="M5" s="20">
        <f t="shared" si="1"/>
        <v>0</v>
      </c>
      <c r="N5" s="11"/>
      <c r="O5" s="25">
        <f t="shared" si="2"/>
        <v>0</v>
      </c>
      <c r="P5" s="8"/>
    </row>
    <row r="6" spans="1:16" s="3" customFormat="1" x14ac:dyDescent="0.25">
      <c r="A6" s="9">
        <v>21</v>
      </c>
      <c r="B6" s="9"/>
      <c r="C6" s="9" t="s">
        <v>39</v>
      </c>
      <c r="D6" s="9" t="s">
        <v>42</v>
      </c>
      <c r="E6" s="9"/>
      <c r="F6" s="9"/>
      <c r="G6" s="9"/>
      <c r="H6" s="9" t="s">
        <v>7</v>
      </c>
      <c r="I6" s="9"/>
      <c r="J6" s="10">
        <v>6</v>
      </c>
      <c r="K6" s="10"/>
      <c r="L6" s="20">
        <f t="shared" si="0"/>
        <v>0</v>
      </c>
      <c r="M6" s="20">
        <f t="shared" si="1"/>
        <v>0</v>
      </c>
      <c r="N6" s="5"/>
      <c r="O6" s="25">
        <f t="shared" si="2"/>
        <v>0</v>
      </c>
      <c r="P6" s="8"/>
    </row>
    <row r="7" spans="1:16" s="3" customFormat="1" x14ac:dyDescent="0.25">
      <c r="A7" s="9">
        <v>22</v>
      </c>
      <c r="B7" s="9"/>
      <c r="C7" s="9" t="s">
        <v>39</v>
      </c>
      <c r="D7" s="9" t="s">
        <v>43</v>
      </c>
      <c r="E7" s="9"/>
      <c r="F7" s="9"/>
      <c r="G7" s="9"/>
      <c r="H7" s="9" t="s">
        <v>7</v>
      </c>
      <c r="I7" s="9"/>
      <c r="J7" s="10">
        <v>250</v>
      </c>
      <c r="K7" s="10"/>
      <c r="L7" s="20">
        <f t="shared" si="0"/>
        <v>0</v>
      </c>
      <c r="M7" s="20">
        <f t="shared" si="1"/>
        <v>0</v>
      </c>
      <c r="N7" s="5"/>
      <c r="O7" s="25">
        <f t="shared" si="2"/>
        <v>0</v>
      </c>
      <c r="P7" s="8"/>
    </row>
    <row r="8" spans="1:16" s="3" customFormat="1" x14ac:dyDescent="0.25">
      <c r="A8" s="9">
        <v>23</v>
      </c>
      <c r="B8" s="9"/>
      <c r="C8" s="9" t="s">
        <v>39</v>
      </c>
      <c r="D8" s="9" t="s">
        <v>44</v>
      </c>
      <c r="E8" s="9"/>
      <c r="F8" s="9"/>
      <c r="G8" s="9"/>
      <c r="H8" s="9" t="s">
        <v>7</v>
      </c>
      <c r="I8" s="9"/>
      <c r="J8" s="10">
        <v>5</v>
      </c>
      <c r="K8" s="10"/>
      <c r="L8" s="20">
        <f t="shared" si="0"/>
        <v>0</v>
      </c>
      <c r="M8" s="20">
        <f t="shared" si="1"/>
        <v>0</v>
      </c>
      <c r="N8" s="5"/>
      <c r="O8" s="25">
        <f t="shared" si="2"/>
        <v>0</v>
      </c>
      <c r="P8" s="8"/>
    </row>
    <row r="9" spans="1:16" s="3" customFormat="1" x14ac:dyDescent="0.25">
      <c r="A9" s="9">
        <v>24</v>
      </c>
      <c r="B9" s="9"/>
      <c r="C9" s="9" t="s">
        <v>39</v>
      </c>
      <c r="D9" s="9" t="s">
        <v>45</v>
      </c>
      <c r="E9" s="9"/>
      <c r="F9" s="9"/>
      <c r="G9" s="9"/>
      <c r="H9" s="9" t="s">
        <v>7</v>
      </c>
      <c r="I9" s="9"/>
      <c r="J9" s="10">
        <v>30</v>
      </c>
      <c r="K9" s="10"/>
      <c r="L9" s="20">
        <f t="shared" si="0"/>
        <v>0</v>
      </c>
      <c r="M9" s="20">
        <f t="shared" si="1"/>
        <v>0</v>
      </c>
      <c r="N9" s="5"/>
      <c r="O9" s="25">
        <f t="shared" si="2"/>
        <v>0</v>
      </c>
      <c r="P9" s="8"/>
    </row>
    <row r="10" spans="1:16" s="3" customFormat="1" x14ac:dyDescent="0.25">
      <c r="A10" s="9">
        <v>25</v>
      </c>
      <c r="B10" s="9"/>
      <c r="C10" s="9" t="s">
        <v>39</v>
      </c>
      <c r="D10" s="9" t="s">
        <v>46</v>
      </c>
      <c r="E10" s="9"/>
      <c r="F10" s="9"/>
      <c r="G10" s="9"/>
      <c r="H10" s="9" t="s">
        <v>7</v>
      </c>
      <c r="I10" s="9"/>
      <c r="J10" s="10">
        <v>15</v>
      </c>
      <c r="K10" s="10"/>
      <c r="L10" s="20">
        <f t="shared" si="0"/>
        <v>0</v>
      </c>
      <c r="M10" s="20">
        <f t="shared" si="1"/>
        <v>0</v>
      </c>
      <c r="N10" s="5"/>
      <c r="O10" s="25">
        <f t="shared" si="2"/>
        <v>0</v>
      </c>
      <c r="P10" s="8"/>
    </row>
    <row r="11" spans="1:16" s="3" customFormat="1" x14ac:dyDescent="0.25">
      <c r="A11" s="9">
        <v>26</v>
      </c>
      <c r="B11" s="9"/>
      <c r="C11" s="9" t="s">
        <v>39</v>
      </c>
      <c r="D11" s="9" t="s">
        <v>47</v>
      </c>
      <c r="E11" s="9"/>
      <c r="F11" s="9"/>
      <c r="G11" s="9"/>
      <c r="H11" s="9" t="s">
        <v>7</v>
      </c>
      <c r="I11" s="9"/>
      <c r="J11" s="10">
        <v>25</v>
      </c>
      <c r="K11" s="10"/>
      <c r="L11" s="20">
        <f t="shared" si="0"/>
        <v>0</v>
      </c>
      <c r="M11" s="20">
        <f t="shared" si="1"/>
        <v>0</v>
      </c>
      <c r="N11" s="5"/>
      <c r="O11" s="25">
        <f t="shared" si="2"/>
        <v>0</v>
      </c>
      <c r="P11" s="8"/>
    </row>
    <row r="12" spans="1:16" s="3" customFormat="1" x14ac:dyDescent="0.25">
      <c r="A12" s="9">
        <v>27</v>
      </c>
      <c r="B12" s="9"/>
      <c r="C12" s="9" t="s">
        <v>39</v>
      </c>
      <c r="D12" s="9" t="s">
        <v>48</v>
      </c>
      <c r="E12" s="9"/>
      <c r="F12" s="9"/>
      <c r="G12" s="9"/>
      <c r="H12" s="9" t="s">
        <v>7</v>
      </c>
      <c r="I12" s="9"/>
      <c r="J12" s="10">
        <v>15</v>
      </c>
      <c r="K12" s="10"/>
      <c r="L12" s="20">
        <f t="shared" si="0"/>
        <v>0</v>
      </c>
      <c r="M12" s="20">
        <f t="shared" si="1"/>
        <v>0</v>
      </c>
      <c r="N12" s="5"/>
      <c r="O12" s="25">
        <f t="shared" si="2"/>
        <v>0</v>
      </c>
      <c r="P12" s="8"/>
    </row>
    <row r="13" spans="1:16" s="3" customFormat="1" x14ac:dyDescent="0.25">
      <c r="A13" s="9">
        <v>28</v>
      </c>
      <c r="B13" s="9"/>
      <c r="C13" s="9" t="s">
        <v>39</v>
      </c>
      <c r="D13" s="9" t="s">
        <v>49</v>
      </c>
      <c r="E13" s="9"/>
      <c r="F13" s="9"/>
      <c r="G13" s="9"/>
      <c r="H13" s="9" t="s">
        <v>7</v>
      </c>
      <c r="I13" s="9"/>
      <c r="J13" s="10">
        <v>10</v>
      </c>
      <c r="K13" s="10"/>
      <c r="L13" s="20">
        <f t="shared" si="0"/>
        <v>0</v>
      </c>
      <c r="M13" s="20">
        <f t="shared" si="1"/>
        <v>0</v>
      </c>
      <c r="N13" s="5"/>
      <c r="O13" s="25">
        <f t="shared" si="2"/>
        <v>0</v>
      </c>
      <c r="P13" s="8"/>
    </row>
    <row r="14" spans="1:16" s="3" customFormat="1" x14ac:dyDescent="0.25">
      <c r="A14" s="9">
        <v>29</v>
      </c>
      <c r="B14" s="9"/>
      <c r="C14" s="9" t="s">
        <v>39</v>
      </c>
      <c r="D14" s="9" t="s">
        <v>50</v>
      </c>
      <c r="E14" s="9"/>
      <c r="F14" s="9"/>
      <c r="G14" s="9"/>
      <c r="H14" s="9" t="s">
        <v>7</v>
      </c>
      <c r="I14" s="9"/>
      <c r="J14" s="10">
        <v>10</v>
      </c>
      <c r="K14" s="10"/>
      <c r="L14" s="20">
        <f t="shared" si="0"/>
        <v>0</v>
      </c>
      <c r="M14" s="20">
        <f t="shared" si="1"/>
        <v>0</v>
      </c>
      <c r="N14" s="5"/>
      <c r="O14" s="25">
        <f t="shared" si="2"/>
        <v>0</v>
      </c>
      <c r="P14" s="8"/>
    </row>
    <row r="15" spans="1:16" s="3" customFormat="1" x14ac:dyDescent="0.25">
      <c r="A15" s="9">
        <v>30</v>
      </c>
      <c r="B15" s="9"/>
      <c r="C15" s="9" t="s">
        <v>39</v>
      </c>
      <c r="D15" s="9" t="s">
        <v>51</v>
      </c>
      <c r="E15" s="9"/>
      <c r="F15" s="9"/>
      <c r="G15" s="9"/>
      <c r="H15" s="9" t="s">
        <v>7</v>
      </c>
      <c r="I15" s="9"/>
      <c r="J15" s="10">
        <v>5</v>
      </c>
      <c r="K15" s="10"/>
      <c r="L15" s="20">
        <f t="shared" si="0"/>
        <v>0</v>
      </c>
      <c r="M15" s="20">
        <f t="shared" si="1"/>
        <v>0</v>
      </c>
      <c r="N15" s="5"/>
      <c r="O15" s="25">
        <f t="shared" si="2"/>
        <v>0</v>
      </c>
      <c r="P15" s="8"/>
    </row>
    <row r="16" spans="1:16" s="3" customFormat="1" x14ac:dyDescent="0.25">
      <c r="A16" s="9">
        <v>31</v>
      </c>
      <c r="B16" s="9"/>
      <c r="C16" s="9" t="s">
        <v>39</v>
      </c>
      <c r="D16" s="9" t="s">
        <v>52</v>
      </c>
      <c r="E16" s="9"/>
      <c r="F16" s="9"/>
      <c r="G16" s="9"/>
      <c r="H16" s="9" t="s">
        <v>7</v>
      </c>
      <c r="I16" s="9"/>
      <c r="J16" s="10">
        <v>2</v>
      </c>
      <c r="K16" s="10"/>
      <c r="L16" s="20">
        <f t="shared" si="0"/>
        <v>0</v>
      </c>
      <c r="M16" s="20">
        <f t="shared" si="1"/>
        <v>0</v>
      </c>
      <c r="N16" s="5"/>
      <c r="O16" s="25">
        <f t="shared" si="2"/>
        <v>0</v>
      </c>
      <c r="P16" s="8"/>
    </row>
    <row r="17" spans="1:16" s="3" customFormat="1" x14ac:dyDescent="0.25">
      <c r="A17" s="9">
        <v>32</v>
      </c>
      <c r="B17" s="9"/>
      <c r="C17" s="9" t="s">
        <v>39</v>
      </c>
      <c r="D17" s="9" t="s">
        <v>53</v>
      </c>
      <c r="E17" s="9"/>
      <c r="F17" s="9"/>
      <c r="G17" s="9"/>
      <c r="H17" s="9" t="s">
        <v>7</v>
      </c>
      <c r="I17" s="9"/>
      <c r="J17" s="10">
        <v>50</v>
      </c>
      <c r="K17" s="10"/>
      <c r="L17" s="20">
        <f t="shared" si="0"/>
        <v>0</v>
      </c>
      <c r="M17" s="20">
        <f t="shared" si="1"/>
        <v>0</v>
      </c>
      <c r="N17" s="5"/>
      <c r="O17" s="25">
        <f t="shared" si="2"/>
        <v>0</v>
      </c>
      <c r="P17" s="8"/>
    </row>
    <row r="18" spans="1:16" s="3" customFormat="1" x14ac:dyDescent="0.25">
      <c r="A18" s="9">
        <v>33</v>
      </c>
      <c r="B18" s="9"/>
      <c r="C18" s="9" t="s">
        <v>39</v>
      </c>
      <c r="D18" s="9" t="s">
        <v>54</v>
      </c>
      <c r="E18" s="9"/>
      <c r="F18" s="9"/>
      <c r="G18" s="9"/>
      <c r="H18" s="9" t="s">
        <v>7</v>
      </c>
      <c r="I18" s="9"/>
      <c r="J18" s="10">
        <v>2</v>
      </c>
      <c r="K18" s="10"/>
      <c r="L18" s="20">
        <f t="shared" si="0"/>
        <v>0</v>
      </c>
      <c r="M18" s="20">
        <f t="shared" si="1"/>
        <v>0</v>
      </c>
      <c r="N18" s="5"/>
      <c r="O18" s="25">
        <f t="shared" si="2"/>
        <v>0</v>
      </c>
      <c r="P18" s="8"/>
    </row>
    <row r="19" spans="1:16" s="3" customFormat="1" x14ac:dyDescent="0.25">
      <c r="A19" s="9">
        <v>34</v>
      </c>
      <c r="B19" s="9"/>
      <c r="C19" s="9" t="s">
        <v>39</v>
      </c>
      <c r="D19" s="9" t="s">
        <v>55</v>
      </c>
      <c r="E19" s="9"/>
      <c r="F19" s="9"/>
      <c r="G19" s="9"/>
      <c r="H19" s="9" t="s">
        <v>7</v>
      </c>
      <c r="I19" s="9"/>
      <c r="J19" s="10">
        <v>15</v>
      </c>
      <c r="K19" s="10"/>
      <c r="L19" s="20">
        <f t="shared" si="0"/>
        <v>0</v>
      </c>
      <c r="M19" s="20">
        <f t="shared" si="1"/>
        <v>0</v>
      </c>
      <c r="N19" s="5"/>
      <c r="O19" s="25">
        <f t="shared" si="2"/>
        <v>0</v>
      </c>
      <c r="P19" s="8"/>
    </row>
    <row r="20" spans="1:16" s="3" customFormat="1" x14ac:dyDescent="0.25">
      <c r="A20" s="9">
        <v>35</v>
      </c>
      <c r="B20" s="9"/>
      <c r="C20" s="9" t="s">
        <v>39</v>
      </c>
      <c r="D20" s="9" t="s">
        <v>56</v>
      </c>
      <c r="E20" s="9"/>
      <c r="F20" s="9"/>
      <c r="G20" s="9"/>
      <c r="H20" s="9" t="s">
        <v>7</v>
      </c>
      <c r="I20" s="9"/>
      <c r="J20" s="10">
        <v>10</v>
      </c>
      <c r="K20" s="10"/>
      <c r="L20" s="20">
        <f t="shared" si="0"/>
        <v>0</v>
      </c>
      <c r="M20" s="20">
        <f t="shared" si="1"/>
        <v>0</v>
      </c>
      <c r="N20" s="5"/>
      <c r="O20" s="25">
        <f t="shared" si="2"/>
        <v>0</v>
      </c>
      <c r="P20" s="8"/>
    </row>
    <row r="21" spans="1:16" s="3" customFormat="1" x14ac:dyDescent="0.25">
      <c r="A21" s="9">
        <v>36</v>
      </c>
      <c r="B21" s="9"/>
      <c r="C21" s="9" t="s">
        <v>39</v>
      </c>
      <c r="D21" s="9" t="s">
        <v>57</v>
      </c>
      <c r="E21" s="9"/>
      <c r="F21" s="9"/>
      <c r="G21" s="9"/>
      <c r="H21" s="9" t="s">
        <v>7</v>
      </c>
      <c r="I21" s="9"/>
      <c r="J21" s="10">
        <v>70</v>
      </c>
      <c r="K21" s="10"/>
      <c r="L21" s="20">
        <f t="shared" si="0"/>
        <v>0</v>
      </c>
      <c r="M21" s="20">
        <f t="shared" si="1"/>
        <v>0</v>
      </c>
      <c r="N21" s="5"/>
      <c r="O21" s="25">
        <f t="shared" si="2"/>
        <v>0</v>
      </c>
      <c r="P21" s="8"/>
    </row>
    <row r="22" spans="1:16" s="3" customFormat="1" x14ac:dyDescent="0.25">
      <c r="A22" s="9">
        <v>37</v>
      </c>
      <c r="B22" s="9"/>
      <c r="C22" s="9" t="s">
        <v>39</v>
      </c>
      <c r="D22" s="9" t="s">
        <v>58</v>
      </c>
      <c r="E22" s="9"/>
      <c r="F22" s="9"/>
      <c r="G22" s="9"/>
      <c r="H22" s="9" t="s">
        <v>7</v>
      </c>
      <c r="I22" s="9"/>
      <c r="J22" s="10">
        <v>8</v>
      </c>
      <c r="K22" s="10"/>
      <c r="L22" s="20">
        <f t="shared" si="0"/>
        <v>0</v>
      </c>
      <c r="M22" s="20">
        <f t="shared" si="1"/>
        <v>0</v>
      </c>
      <c r="N22" s="5"/>
      <c r="O22" s="25">
        <f t="shared" si="2"/>
        <v>0</v>
      </c>
      <c r="P22" s="8"/>
    </row>
    <row r="23" spans="1:16" s="3" customFormat="1" x14ac:dyDescent="0.25">
      <c r="A23" s="9">
        <v>38</v>
      </c>
      <c r="B23" s="9"/>
      <c r="C23" s="9" t="s">
        <v>39</v>
      </c>
      <c r="D23" s="9" t="s">
        <v>59</v>
      </c>
      <c r="E23" s="9"/>
      <c r="F23" s="9"/>
      <c r="G23" s="9"/>
      <c r="H23" s="9" t="s">
        <v>7</v>
      </c>
      <c r="I23" s="9"/>
      <c r="J23" s="10">
        <v>5</v>
      </c>
      <c r="K23" s="10"/>
      <c r="L23" s="20">
        <f t="shared" si="0"/>
        <v>0</v>
      </c>
      <c r="M23" s="20">
        <f t="shared" si="1"/>
        <v>0</v>
      </c>
      <c r="N23" s="5"/>
      <c r="O23" s="25">
        <f t="shared" si="2"/>
        <v>0</v>
      </c>
      <c r="P23" s="8"/>
    </row>
    <row r="24" spans="1:16" s="3" customFormat="1" x14ac:dyDescent="0.25">
      <c r="A24" s="9">
        <v>39</v>
      </c>
      <c r="B24" s="9"/>
      <c r="C24" s="9" t="s">
        <v>39</v>
      </c>
      <c r="D24" s="9" t="s">
        <v>60</v>
      </c>
      <c r="E24" s="9"/>
      <c r="F24" s="9"/>
      <c r="G24" s="9"/>
      <c r="H24" s="9" t="s">
        <v>7</v>
      </c>
      <c r="I24" s="9"/>
      <c r="J24" s="10">
        <v>2</v>
      </c>
      <c r="K24" s="10"/>
      <c r="L24" s="20">
        <f t="shared" si="0"/>
        <v>0</v>
      </c>
      <c r="M24" s="20">
        <f t="shared" si="1"/>
        <v>0</v>
      </c>
      <c r="N24" s="5"/>
      <c r="O24" s="25">
        <f t="shared" si="2"/>
        <v>0</v>
      </c>
      <c r="P24" s="8"/>
    </row>
    <row r="25" spans="1:16" s="3" customFormat="1" x14ac:dyDescent="0.25">
      <c r="A25" s="9">
        <v>40</v>
      </c>
      <c r="B25" s="9"/>
      <c r="C25" s="9" t="s">
        <v>39</v>
      </c>
      <c r="D25" s="9" t="s">
        <v>61</v>
      </c>
      <c r="E25" s="9"/>
      <c r="F25" s="9"/>
      <c r="G25" s="9"/>
      <c r="H25" s="9" t="s">
        <v>7</v>
      </c>
      <c r="I25" s="9"/>
      <c r="J25" s="10">
        <v>3</v>
      </c>
      <c r="K25" s="10"/>
      <c r="L25" s="20">
        <f t="shared" si="0"/>
        <v>0</v>
      </c>
      <c r="M25" s="20">
        <f t="shared" si="1"/>
        <v>0</v>
      </c>
      <c r="N25" s="5"/>
      <c r="O25" s="25">
        <f t="shared" si="2"/>
        <v>0</v>
      </c>
      <c r="P25" s="8"/>
    </row>
    <row r="26" spans="1:16" s="3" customFormat="1" x14ac:dyDescent="0.25">
      <c r="A26" s="9">
        <v>41</v>
      </c>
      <c r="B26" s="9"/>
      <c r="C26" s="9" t="s">
        <v>39</v>
      </c>
      <c r="D26" s="9" t="s">
        <v>62</v>
      </c>
      <c r="E26" s="9"/>
      <c r="F26" s="9"/>
      <c r="G26" s="9"/>
      <c r="H26" s="9" t="s">
        <v>7</v>
      </c>
      <c r="I26" s="9"/>
      <c r="J26" s="10">
        <v>12</v>
      </c>
      <c r="K26" s="10"/>
      <c r="L26" s="20">
        <f t="shared" si="0"/>
        <v>0</v>
      </c>
      <c r="M26" s="20">
        <f t="shared" si="1"/>
        <v>0</v>
      </c>
      <c r="N26" s="5"/>
      <c r="O26" s="25">
        <f t="shared" si="2"/>
        <v>0</v>
      </c>
      <c r="P26" s="8"/>
    </row>
    <row r="27" spans="1:16" s="3" customFormat="1" x14ac:dyDescent="0.25">
      <c r="A27" s="9">
        <v>42</v>
      </c>
      <c r="B27" s="9"/>
      <c r="C27" s="9" t="s">
        <v>39</v>
      </c>
      <c r="D27" s="9" t="s">
        <v>63</v>
      </c>
      <c r="E27" s="9"/>
      <c r="F27" s="9"/>
      <c r="G27" s="9"/>
      <c r="H27" s="9" t="s">
        <v>7</v>
      </c>
      <c r="I27" s="9"/>
      <c r="J27" s="10">
        <v>5</v>
      </c>
      <c r="K27" s="10"/>
      <c r="L27" s="20">
        <f t="shared" si="0"/>
        <v>0</v>
      </c>
      <c r="M27" s="20">
        <f t="shared" si="1"/>
        <v>0</v>
      </c>
      <c r="N27" s="5"/>
      <c r="O27" s="25">
        <f t="shared" si="2"/>
        <v>0</v>
      </c>
      <c r="P27" s="8"/>
    </row>
    <row r="28" spans="1:16" s="3" customFormat="1" x14ac:dyDescent="0.25">
      <c r="A28" s="9">
        <v>43</v>
      </c>
      <c r="B28" s="9"/>
      <c r="C28" s="9" t="s">
        <v>39</v>
      </c>
      <c r="D28" s="9" t="s">
        <v>64</v>
      </c>
      <c r="E28" s="9"/>
      <c r="F28" s="9"/>
      <c r="G28" s="9"/>
      <c r="H28" s="9" t="s">
        <v>7</v>
      </c>
      <c r="I28" s="9"/>
      <c r="J28" s="10">
        <v>40</v>
      </c>
      <c r="K28" s="10"/>
      <c r="L28" s="20">
        <f t="shared" si="0"/>
        <v>0</v>
      </c>
      <c r="M28" s="20">
        <f t="shared" si="1"/>
        <v>0</v>
      </c>
      <c r="N28" s="5"/>
      <c r="O28" s="25">
        <f t="shared" si="2"/>
        <v>0</v>
      </c>
      <c r="P28" s="8"/>
    </row>
    <row r="29" spans="1:16" s="3" customFormat="1" x14ac:dyDescent="0.25">
      <c r="A29" s="9">
        <v>44</v>
      </c>
      <c r="B29" s="9"/>
      <c r="C29" s="9" t="s">
        <v>39</v>
      </c>
      <c r="D29" s="9" t="s">
        <v>65</v>
      </c>
      <c r="E29" s="9"/>
      <c r="F29" s="9"/>
      <c r="G29" s="9"/>
      <c r="H29" s="9" t="s">
        <v>7</v>
      </c>
      <c r="I29" s="9"/>
      <c r="J29" s="10">
        <v>75</v>
      </c>
      <c r="K29" s="10"/>
      <c r="L29" s="20">
        <f t="shared" si="0"/>
        <v>0</v>
      </c>
      <c r="M29" s="20">
        <f t="shared" si="1"/>
        <v>0</v>
      </c>
      <c r="N29" s="5"/>
      <c r="O29" s="25">
        <f t="shared" si="2"/>
        <v>0</v>
      </c>
      <c r="P29" s="8"/>
    </row>
    <row r="30" spans="1:16" s="3" customFormat="1" x14ac:dyDescent="0.25">
      <c r="A30" s="9">
        <v>45</v>
      </c>
      <c r="B30" s="9"/>
      <c r="C30" s="9" t="s">
        <v>39</v>
      </c>
      <c r="D30" s="9" t="s">
        <v>66</v>
      </c>
      <c r="E30" s="9"/>
      <c r="F30" s="9"/>
      <c r="G30" s="9"/>
      <c r="H30" s="9" t="s">
        <v>7</v>
      </c>
      <c r="I30" s="9"/>
      <c r="J30" s="10">
        <v>2</v>
      </c>
      <c r="K30" s="10"/>
      <c r="L30" s="20">
        <f t="shared" si="0"/>
        <v>0</v>
      </c>
      <c r="M30" s="20">
        <f t="shared" si="1"/>
        <v>0</v>
      </c>
      <c r="N30" s="5"/>
      <c r="O30" s="25">
        <f t="shared" si="2"/>
        <v>0</v>
      </c>
      <c r="P30" s="8"/>
    </row>
    <row r="31" spans="1:16" s="3" customFormat="1" x14ac:dyDescent="0.25">
      <c r="A31" s="9">
        <v>46</v>
      </c>
      <c r="B31" s="9"/>
      <c r="C31" s="9" t="s">
        <v>39</v>
      </c>
      <c r="D31" s="9" t="s">
        <v>67</v>
      </c>
      <c r="E31" s="9"/>
      <c r="F31" s="9"/>
      <c r="G31" s="9"/>
      <c r="H31" s="9" t="s">
        <v>7</v>
      </c>
      <c r="I31" s="9"/>
      <c r="J31" s="10">
        <v>50</v>
      </c>
      <c r="K31" s="10"/>
      <c r="L31" s="20">
        <f t="shared" si="0"/>
        <v>0</v>
      </c>
      <c r="M31" s="20">
        <f t="shared" si="1"/>
        <v>0</v>
      </c>
      <c r="N31" s="5"/>
      <c r="O31" s="25">
        <f t="shared" si="2"/>
        <v>0</v>
      </c>
      <c r="P31" s="8"/>
    </row>
    <row r="32" spans="1:16" s="3" customFormat="1" x14ac:dyDescent="0.25">
      <c r="A32" s="9">
        <v>47</v>
      </c>
      <c r="B32" s="9"/>
      <c r="C32" s="9" t="s">
        <v>39</v>
      </c>
      <c r="D32" s="9" t="s">
        <v>68</v>
      </c>
      <c r="E32" s="9"/>
      <c r="F32" s="9"/>
      <c r="G32" s="9"/>
      <c r="H32" s="9" t="s">
        <v>7</v>
      </c>
      <c r="I32" s="9"/>
      <c r="J32" s="10">
        <v>30</v>
      </c>
      <c r="K32" s="10"/>
      <c r="L32" s="20">
        <f t="shared" si="0"/>
        <v>0</v>
      </c>
      <c r="M32" s="20">
        <f t="shared" si="1"/>
        <v>0</v>
      </c>
      <c r="N32" s="5"/>
      <c r="O32" s="25">
        <f t="shared" si="2"/>
        <v>0</v>
      </c>
      <c r="P32" s="8"/>
    </row>
    <row r="33" spans="1:16" s="3" customFormat="1" x14ac:dyDescent="0.25">
      <c r="A33" s="9">
        <v>48</v>
      </c>
      <c r="B33" s="9"/>
      <c r="C33" s="9" t="s">
        <v>39</v>
      </c>
      <c r="D33" s="9" t="s">
        <v>69</v>
      </c>
      <c r="E33" s="9"/>
      <c r="F33" s="9"/>
      <c r="G33" s="9"/>
      <c r="H33" s="9" t="s">
        <v>7</v>
      </c>
      <c r="I33" s="9"/>
      <c r="J33" s="10">
        <v>280</v>
      </c>
      <c r="K33" s="10"/>
      <c r="L33" s="20">
        <f t="shared" si="0"/>
        <v>0</v>
      </c>
      <c r="M33" s="20">
        <f t="shared" si="1"/>
        <v>0</v>
      </c>
      <c r="N33" s="5"/>
      <c r="O33" s="25">
        <f t="shared" si="2"/>
        <v>0</v>
      </c>
      <c r="P33" s="8"/>
    </row>
    <row r="34" spans="1:16" s="3" customFormat="1" x14ac:dyDescent="0.25">
      <c r="A34" s="9">
        <v>49</v>
      </c>
      <c r="B34" s="9"/>
      <c r="C34" s="9" t="s">
        <v>39</v>
      </c>
      <c r="D34" s="9" t="s">
        <v>70</v>
      </c>
      <c r="E34" s="9"/>
      <c r="F34" s="9"/>
      <c r="G34" s="9"/>
      <c r="H34" s="9" t="s">
        <v>7</v>
      </c>
      <c r="I34" s="9"/>
      <c r="J34" s="10">
        <v>300</v>
      </c>
      <c r="K34" s="10"/>
      <c r="L34" s="20">
        <f t="shared" si="0"/>
        <v>0</v>
      </c>
      <c r="M34" s="20">
        <f t="shared" si="1"/>
        <v>0</v>
      </c>
      <c r="N34" s="5"/>
      <c r="O34" s="25">
        <f t="shared" si="2"/>
        <v>0</v>
      </c>
      <c r="P34" s="8"/>
    </row>
    <row r="35" spans="1:16" s="3" customFormat="1" x14ac:dyDescent="0.25">
      <c r="A35" s="13"/>
      <c r="B35" s="13"/>
      <c r="C35" s="13"/>
      <c r="D35" s="13"/>
      <c r="E35" s="13"/>
      <c r="F35" s="13"/>
      <c r="G35" s="13"/>
      <c r="H35" s="13"/>
      <c r="I35" s="13" t="s">
        <v>8</v>
      </c>
      <c r="J35" s="10"/>
      <c r="K35" s="10"/>
      <c r="L35" s="20"/>
      <c r="M35" s="20">
        <f>SUM(M4:M34)</f>
        <v>0</v>
      </c>
      <c r="N35" s="5"/>
      <c r="O35" s="20">
        <f>SUM(O4:O34)</f>
        <v>0</v>
      </c>
      <c r="P35" s="14"/>
    </row>
  </sheetData>
  <sheetProtection algorithmName="SHA-512" hashValue="ZwRlrMDaa9PWZkyi+N23maBLR//3F25FMouCsVbSLM7SaFRGvxur6UvcikBUKvF11Dd+Oasv6AD0MPUQqX5LgA==" saltValue="0NZ77gut5es+XNBI40WIrQ==" spinCount="100000" sheet="1" objects="1" scenarios="1"/>
  <dataValidations count="1">
    <dataValidation type="whole" allowBlank="1" showInputMessage="1" showErrorMessage="1" promptTitle="tylko liczba" prompt="0, 5, 8 lub 23" sqref="N1:N1048576" xr:uid="{056A2B27-BE0D-4BCF-B57C-F4C5FAB3BAA4}">
      <formula1>0</formula1>
      <formula2>23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71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50</v>
      </c>
      <c r="B4" s="9"/>
      <c r="C4" s="9" t="s">
        <v>5</v>
      </c>
      <c r="D4" s="9" t="s">
        <v>72</v>
      </c>
      <c r="E4" s="9"/>
      <c r="F4" s="9"/>
      <c r="G4" s="9"/>
      <c r="H4" s="9" t="s">
        <v>7</v>
      </c>
      <c r="I4" s="9"/>
      <c r="J4" s="10">
        <v>40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x14ac:dyDescent="0.25">
      <c r="A5" s="9">
        <v>51</v>
      </c>
      <c r="B5" s="9"/>
      <c r="C5" s="9" t="s">
        <v>5</v>
      </c>
      <c r="D5" s="9" t="s">
        <v>73</v>
      </c>
      <c r="E5" s="9"/>
      <c r="F5" s="9"/>
      <c r="G5" s="9"/>
      <c r="H5" s="9" t="s">
        <v>7</v>
      </c>
      <c r="I5" s="9"/>
      <c r="J5" s="10">
        <v>15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x14ac:dyDescent="0.25">
      <c r="A6" s="9">
        <v>52</v>
      </c>
      <c r="B6" s="9"/>
      <c r="C6" s="9" t="s">
        <v>5</v>
      </c>
      <c r="D6" s="9" t="s">
        <v>74</v>
      </c>
      <c r="E6" s="9"/>
      <c r="F6" s="9"/>
      <c r="G6" s="9"/>
      <c r="H6" s="9" t="s">
        <v>7</v>
      </c>
      <c r="I6" s="9"/>
      <c r="J6" s="10">
        <v>20</v>
      </c>
      <c r="K6" s="10"/>
      <c r="L6" s="20">
        <f>K6*((100+N6)/100)</f>
        <v>0</v>
      </c>
      <c r="M6" s="20">
        <f>J6*K6</f>
        <v>0</v>
      </c>
      <c r="N6" s="5"/>
      <c r="O6" s="25">
        <f>J6*L6</f>
        <v>0</v>
      </c>
      <c r="P6" s="8"/>
    </row>
    <row r="7" spans="1:16" s="3" customFormat="1" x14ac:dyDescent="0.25">
      <c r="A7" s="9">
        <v>53</v>
      </c>
      <c r="B7" s="9"/>
      <c r="C7" s="9" t="s">
        <v>5</v>
      </c>
      <c r="D7" s="9" t="s">
        <v>75</v>
      </c>
      <c r="E7" s="9"/>
      <c r="F7" s="9"/>
      <c r="G7" s="9"/>
      <c r="H7" s="9" t="s">
        <v>7</v>
      </c>
      <c r="I7" s="9"/>
      <c r="J7" s="10">
        <v>6</v>
      </c>
      <c r="K7" s="10"/>
      <c r="L7" s="20">
        <f>K7*((100+N7)/100)</f>
        <v>0</v>
      </c>
      <c r="M7" s="20">
        <f>J7*K7</f>
        <v>0</v>
      </c>
      <c r="N7" s="5"/>
      <c r="O7" s="25">
        <f>J7*L7</f>
        <v>0</v>
      </c>
      <c r="P7" s="8"/>
    </row>
    <row r="8" spans="1:16" x14ac:dyDescent="0.25">
      <c r="I8" s="5" t="s">
        <v>8</v>
      </c>
      <c r="J8" s="11"/>
      <c r="K8" s="11"/>
      <c r="L8" s="21"/>
      <c r="M8" s="21">
        <f>SUM(M4:M7)</f>
        <v>0</v>
      </c>
      <c r="O8" s="21">
        <f>SUM(O4:O7)</f>
        <v>0</v>
      </c>
      <c r="P8" s="12"/>
    </row>
  </sheetData>
  <sheetProtection algorithmName="SHA-512" hashValue="/xQR3pS+HtoJwn0ECQKASFfQeyihMpir9NXlKs2+CNFukVGocKRFMFQLhv1+XgM9GNMEc7Dkago1A4Zl1//5GQ==" saltValue="efp1toPdzRjcg5Ymm4MqVg==" spinCount="100000" sheet="1" objects="1" scenarios="1"/>
  <dataValidations count="1">
    <dataValidation type="whole" allowBlank="1" showInputMessage="1" showErrorMessage="1" promptTitle="tylko liczba" prompt="0, 5, 8 lub 23" sqref="N1:N1048576" xr:uid="{B94220C7-B582-41BA-904E-027B6714247D}">
      <formula1>0</formula1>
      <formula2>23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76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54</v>
      </c>
      <c r="B4" s="9"/>
      <c r="C4" s="9" t="s">
        <v>5</v>
      </c>
      <c r="D4" s="9" t="s">
        <v>77</v>
      </c>
      <c r="E4" s="9"/>
      <c r="F4" s="9"/>
      <c r="G4" s="9"/>
      <c r="H4" s="9" t="s">
        <v>7</v>
      </c>
      <c r="I4" s="9"/>
      <c r="J4" s="10">
        <v>30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SZKhnsnkSiutEyj6tS2EftSjNh4XHbt7h66EfnB2c00wvxsehoXSVH4c57NTpv207QOPlOiUeh5VVew8un0yXQ==" saltValue="AWTkMnOwfAaukA7l9RFu+Q==" spinCount="100000" sheet="1" objects="1" scenarios="1"/>
  <dataValidations count="1">
    <dataValidation type="whole" allowBlank="1" showInputMessage="1" showErrorMessage="1" promptTitle="tylko liczba" prompt="0, 5, 8 lub 23" sqref="N1:N1048576" xr:uid="{04113040-4EB5-4A71-BE7B-002643A06E12}">
      <formula1>0</formula1>
      <formula2>23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78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ht="30" x14ac:dyDescent="0.25">
      <c r="A4" s="17">
        <v>55</v>
      </c>
      <c r="B4" s="17"/>
      <c r="C4" s="17" t="s">
        <v>5</v>
      </c>
      <c r="D4" s="9" t="s">
        <v>193</v>
      </c>
      <c r="E4" s="17"/>
      <c r="F4" s="17"/>
      <c r="G4" s="17"/>
      <c r="H4" s="17" t="s">
        <v>7</v>
      </c>
      <c r="I4" s="17"/>
      <c r="J4" s="11">
        <v>160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WXyJLuaRgU1rltUb1Z8RQ0Piwf6sh2K4WpCEunLxJwfZNUITbO97na4lpF0Qydl79rCYzmX9VW29hKda6nw+2Q==" saltValue="1PxQoEYU+LcmoeqQNQqQNw==" spinCount="100000" sheet="1" objects="1" scenarios="1"/>
  <dataValidations count="1">
    <dataValidation type="whole" allowBlank="1" showInputMessage="1" showErrorMessage="1" promptTitle="tylko liczba" prompt="0, 5, 8 lub 23" sqref="N1:N1048576" xr:uid="{51C6DDE2-28F5-4999-85D5-AD7E69C46805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79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56</v>
      </c>
      <c r="B4" s="17"/>
      <c r="C4" s="17" t="s">
        <v>5</v>
      </c>
      <c r="D4" s="9" t="s">
        <v>80</v>
      </c>
      <c r="E4" s="17"/>
      <c r="F4" s="17"/>
      <c r="G4" s="17"/>
      <c r="H4" s="17" t="s">
        <v>7</v>
      </c>
      <c r="I4" s="17"/>
      <c r="J4" s="11">
        <v>10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RBC5JmRrf8u87rYHym3HF3jq4o6Bpqqils+XKREuszmH6Podzy4oWZTJYMV0TnaEbNKqyXYQAJcylBa+6Q+P2Q==" saltValue="l5w/k3dpVY9U8Hf6p9VXrw==" spinCount="100000" sheet="1" objects="1" scenarios="1"/>
  <dataValidations count="1">
    <dataValidation type="whole" allowBlank="1" showInputMessage="1" showErrorMessage="1" promptTitle="tylko liczba" prompt="0, 5, 8 lub 23" sqref="N1:N1048576" xr:uid="{887FA887-362D-4C6D-8205-7865B360AD9C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2</v>
      </c>
      <c r="B4" s="9"/>
      <c r="C4" s="9" t="s">
        <v>5</v>
      </c>
      <c r="D4" s="9" t="s">
        <v>10</v>
      </c>
      <c r="E4" s="9"/>
      <c r="F4" s="9"/>
      <c r="G4" s="9"/>
      <c r="H4" s="9" t="s">
        <v>7</v>
      </c>
      <c r="I4" s="9"/>
      <c r="J4" s="10">
        <v>240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7DdvncnP1Tg93DnMNtWGVAmRK6GWAjtE7An/ntYA/YEn2MbACVT+iH6JP/IFbLLVEFIni8pDAPplP4T193X+xg==" saltValue="7kh4axcQIsWM4HLC81J6hg==" spinCount="100000" sheet="1" objects="1" scenarios="1"/>
  <dataValidations count="1">
    <dataValidation type="whole" allowBlank="1" showInputMessage="1" showErrorMessage="1" promptTitle="tylko liczba" prompt="0, 5, 8 lub 23" sqref="N1:N1048576" xr:uid="{97AE3238-FA6F-42BA-B0E8-07BBC64EF01A}">
      <formula1>0</formula1>
      <formula2>23</formula2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81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57</v>
      </c>
      <c r="B4" s="17"/>
      <c r="C4" s="17" t="s">
        <v>5</v>
      </c>
      <c r="D4" s="9" t="s">
        <v>82</v>
      </c>
      <c r="E4" s="17"/>
      <c r="F4" s="17"/>
      <c r="G4" s="17"/>
      <c r="H4" s="17" t="s">
        <v>7</v>
      </c>
      <c r="I4" s="17"/>
      <c r="J4" s="11">
        <v>80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CdloJjYfHzUnH7GUIZJesSgo6adBpXSheLUIKQlJBbFwDhN7wrm+JFbgXp23LzI+Ea2pAnOLx4HbhXbVuEo/oA==" saltValue="AV4h19vdt3DZ5DSlgcH8Iw==" spinCount="100000" sheet="1" objects="1" scenarios="1"/>
  <dataValidations count="1">
    <dataValidation type="whole" allowBlank="1" showInputMessage="1" showErrorMessage="1" promptTitle="tylko liczba" prompt="0, 5, 8 lub 23" sqref="N1:N1048576" xr:uid="{B9081D1C-CE5C-46B8-A2C6-331A39C44A5F}">
      <formula1>0</formula1>
      <formula2>23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83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58</v>
      </c>
      <c r="B4" s="17"/>
      <c r="C4" s="17" t="s">
        <v>5</v>
      </c>
      <c r="D4" s="9" t="s">
        <v>84</v>
      </c>
      <c r="E4" s="17"/>
      <c r="F4" s="17"/>
      <c r="G4" s="17"/>
      <c r="H4" s="17" t="s">
        <v>7</v>
      </c>
      <c r="I4" s="17"/>
      <c r="J4" s="11">
        <v>100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WrGW+ZPl72uvZn1rKYK6Oey2pvDlM75RKbOgNZ1cQLxhqkPJKN63dXXMMuaoRQUYmFdWCfZakWnxh97T2faNEw==" saltValue="kTjBKy0LeUh+TKhb8XUUiw==" spinCount="100000" sheet="1" objects="1" scenarios="1"/>
  <dataValidations count="1">
    <dataValidation type="whole" allowBlank="1" showInputMessage="1" showErrorMessage="1" promptTitle="tylko liczba" prompt="0, 5, 8 lub 23" sqref="N1:N1048576" xr:uid="{B8028593-F909-420C-9423-D46F11CAFA99}">
      <formula1>0</formula1>
      <formula2>23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85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ht="30" x14ac:dyDescent="0.25">
      <c r="A4" s="17">
        <v>59</v>
      </c>
      <c r="B4" s="17"/>
      <c r="C4" s="17" t="s">
        <v>5</v>
      </c>
      <c r="D4" s="9" t="s">
        <v>86</v>
      </c>
      <c r="E4" s="17"/>
      <c r="F4" s="17"/>
      <c r="G4" s="17"/>
      <c r="H4" s="17" t="s">
        <v>7</v>
      </c>
      <c r="I4" s="17"/>
      <c r="J4" s="11">
        <v>50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b0C5lP3j0EnRHahih/9sZg3pdMxeFFEngBreTFsBbVb+mOwsKnLsZ4xTI3KHoi2GPtzKUQy2fmTK+VyanPI0jg==" saltValue="8rLTFv3Gc3jRxnG+VnntYg==" spinCount="100000" sheet="1" objects="1" scenarios="1"/>
  <dataValidations count="1">
    <dataValidation type="whole" allowBlank="1" showInputMessage="1" showErrorMessage="1" promptTitle="tylko liczba" prompt="0, 5, 8 lub 23" sqref="N1:N1048576" xr:uid="{68C5B62F-F1D0-488C-BA3D-682191322B1F}">
      <formula1>0</formula1>
      <formula2>23</formula2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87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60</v>
      </c>
      <c r="B4" s="9"/>
      <c r="C4" s="9" t="s">
        <v>5</v>
      </c>
      <c r="D4" s="9" t="s">
        <v>88</v>
      </c>
      <c r="E4" s="9"/>
      <c r="F4" s="9"/>
      <c r="G4" s="9"/>
      <c r="H4" s="9" t="s">
        <v>7</v>
      </c>
      <c r="I4" s="9"/>
      <c r="J4" s="10">
        <v>120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yPhN1JofwLK0AN9iIHY/uZ5r62/NsnCrzkLOZomCOU4JC0dE8qhNvqzJZyaj5g/4KMWmkMyMcKZ2QcqrF4VN2g==" saltValue="1f0s29+StvtYOdLTlWeIPQ==" spinCount="100000" sheet="1" objects="1" scenarios="1"/>
  <dataValidations count="1">
    <dataValidation type="whole" allowBlank="1" showInputMessage="1" showErrorMessage="1" promptTitle="tylko liczba" prompt="0, 5, 8 lub 23" sqref="N1:N1048576" xr:uid="{313C38C4-6E12-4EAA-ADEC-31E8E597C957}">
      <formula1>0</formula1>
      <formula2>23</formula2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89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75" x14ac:dyDescent="0.25">
      <c r="A4" s="9">
        <v>61</v>
      </c>
      <c r="B4" s="9"/>
      <c r="C4" s="9" t="s">
        <v>28</v>
      </c>
      <c r="D4" s="9" t="s">
        <v>90</v>
      </c>
      <c r="E4" s="9"/>
      <c r="F4" s="9"/>
      <c r="G4" s="9"/>
      <c r="H4" s="9" t="s">
        <v>91</v>
      </c>
      <c r="I4" s="9"/>
      <c r="J4" s="10">
        <v>24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105" x14ac:dyDescent="0.25">
      <c r="A5" s="9">
        <v>62</v>
      </c>
      <c r="B5" s="9"/>
      <c r="C5" s="9" t="s">
        <v>28</v>
      </c>
      <c r="D5" s="9" t="s">
        <v>92</v>
      </c>
      <c r="E5" s="9"/>
      <c r="F5" s="9"/>
      <c r="G5" s="9"/>
      <c r="H5" s="9" t="s">
        <v>7</v>
      </c>
      <c r="I5" s="9"/>
      <c r="J5" s="10">
        <v>120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ht="90" x14ac:dyDescent="0.25">
      <c r="A6" s="9">
        <v>63</v>
      </c>
      <c r="B6" s="9"/>
      <c r="C6" s="9" t="s">
        <v>28</v>
      </c>
      <c r="D6" s="9" t="s">
        <v>93</v>
      </c>
      <c r="E6" s="9"/>
      <c r="F6" s="9"/>
      <c r="G6" s="9"/>
      <c r="H6" s="9" t="s">
        <v>7</v>
      </c>
      <c r="I6" s="9"/>
      <c r="J6" s="10">
        <v>300</v>
      </c>
      <c r="K6" s="10"/>
      <c r="L6" s="20">
        <f>K6*((100+N6)/100)</f>
        <v>0</v>
      </c>
      <c r="M6" s="20">
        <f>J6*K6</f>
        <v>0</v>
      </c>
      <c r="N6" s="5"/>
      <c r="O6" s="25">
        <f>J6*L6</f>
        <v>0</v>
      </c>
      <c r="P6" s="8"/>
    </row>
    <row r="7" spans="1:16" x14ac:dyDescent="0.25">
      <c r="I7" s="5" t="s">
        <v>8</v>
      </c>
      <c r="J7" s="11"/>
      <c r="K7" s="11"/>
      <c r="L7" s="21"/>
      <c r="M7" s="21">
        <f>SUM(M4:M6)</f>
        <v>0</v>
      </c>
      <c r="O7" s="21">
        <f>SUM(O4:O6)</f>
        <v>0</v>
      </c>
      <c r="P7" s="12"/>
    </row>
  </sheetData>
  <sheetProtection algorithmName="SHA-512" hashValue="+M3Hpwo/U42cSyr4/76+EmBGY0gc6VTEmSC4EWGzb0tDNzIEKDRAgzSl3HZAJjWVgVsqCI1DkQv2D5so3gxCJg==" saltValue="yhWZx1t+SFiR0Pb8Mot21w==" spinCount="100000" sheet="1" objects="1" scenarios="1"/>
  <dataValidations count="1">
    <dataValidation type="whole" allowBlank="1" showInputMessage="1" showErrorMessage="1" promptTitle="tylko liczba" prompt="0, 5, 8 lub 23" sqref="N1:N1048576" xr:uid="{15341358-07E9-473E-B55A-BCA83F3B249A}">
      <formula1>0</formula1>
      <formula2>23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94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64</v>
      </c>
      <c r="B4" s="17"/>
      <c r="C4" s="17" t="s">
        <v>5</v>
      </c>
      <c r="D4" s="9" t="s">
        <v>95</v>
      </c>
      <c r="E4" s="17"/>
      <c r="F4" s="17"/>
      <c r="G4" s="17"/>
      <c r="H4" s="17" t="s">
        <v>7</v>
      </c>
      <c r="I4" s="17"/>
      <c r="J4" s="11">
        <v>30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h7mRH93KmB3TBsAdprlsMAmyjYKYtdTBVDa2XEkhVgS+8fAtuKd7Xq2Y4Hg7kw6DLMg44ek7kr9bijshNbh6FQ==" saltValue="x5BLUK2efbMZGKSZw1k0Tg==" spinCount="100000" sheet="1" objects="1" scenarios="1"/>
  <dataValidations count="1">
    <dataValidation type="whole" allowBlank="1" showInputMessage="1" showErrorMessage="1" promptTitle="tylko liczba" prompt="0, 5, 8 lub 23" sqref="N1:N1048576" xr:uid="{AA6746E1-5FEB-4C28-9F68-DE97C524B6DE}">
      <formula1>0</formula1>
      <formula2>23</formula2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96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65</v>
      </c>
      <c r="B4" s="17"/>
      <c r="C4" s="17" t="s">
        <v>5</v>
      </c>
      <c r="D4" s="9" t="s">
        <v>97</v>
      </c>
      <c r="E4" s="17"/>
      <c r="F4" s="17"/>
      <c r="G4" s="17"/>
      <c r="H4" s="17" t="s">
        <v>7</v>
      </c>
      <c r="I4" s="17"/>
      <c r="J4" s="11">
        <v>5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A5" s="17">
        <v>66</v>
      </c>
      <c r="B5" s="17"/>
      <c r="C5" s="17" t="s">
        <v>5</v>
      </c>
      <c r="D5" s="9" t="s">
        <v>98</v>
      </c>
      <c r="E5" s="17"/>
      <c r="F5" s="17"/>
      <c r="G5" s="17"/>
      <c r="H5" s="17" t="s">
        <v>7</v>
      </c>
      <c r="I5" s="17"/>
      <c r="J5" s="11">
        <v>5</v>
      </c>
      <c r="K5" s="11"/>
      <c r="L5" s="21">
        <f>K5*((100+N5)/100)</f>
        <v>0</v>
      </c>
      <c r="M5" s="21">
        <f>J5*K5</f>
        <v>0</v>
      </c>
      <c r="N5" s="11"/>
      <c r="O5" s="28">
        <f>J5*L5</f>
        <v>0</v>
      </c>
      <c r="P5" s="16"/>
    </row>
    <row r="6" spans="1:16" x14ac:dyDescent="0.25">
      <c r="A6" s="17">
        <v>67</v>
      </c>
      <c r="B6" s="17"/>
      <c r="C6" s="17" t="s">
        <v>5</v>
      </c>
      <c r="D6" s="9" t="s">
        <v>99</v>
      </c>
      <c r="E6" s="17"/>
      <c r="F6" s="17"/>
      <c r="G6" s="17"/>
      <c r="H6" s="17" t="s">
        <v>7</v>
      </c>
      <c r="I6" s="17"/>
      <c r="J6" s="11">
        <v>5</v>
      </c>
      <c r="K6" s="11"/>
      <c r="L6" s="21">
        <f>K6*((100+N6)/100)</f>
        <v>0</v>
      </c>
      <c r="M6" s="21">
        <f>J6*K6</f>
        <v>0</v>
      </c>
      <c r="O6" s="28">
        <f>J6*L6</f>
        <v>0</v>
      </c>
      <c r="P6" s="16"/>
    </row>
    <row r="7" spans="1:16" x14ac:dyDescent="0.25">
      <c r="I7" s="5" t="s">
        <v>8</v>
      </c>
      <c r="J7" s="11"/>
      <c r="K7" s="11"/>
      <c r="L7" s="21"/>
      <c r="M7" s="21">
        <f>SUM(M4:M6)</f>
        <v>0</v>
      </c>
      <c r="O7" s="21">
        <f>SUM(O4:O6)</f>
        <v>0</v>
      </c>
      <c r="P7" s="12"/>
    </row>
  </sheetData>
  <sheetProtection algorithmName="SHA-512" hashValue="auIYBFW5fe7UyKwktFy1988rP7yMMu2SrEzxmvX9zZRg+anI0rCSMHgDquaAox0VMXVZAFp1jfOhTAYG5EFTPw==" saltValue="WMgTm4mKIhVQLS+hWXQqCQ==" spinCount="100000" sheet="1" objects="1" scenarios="1"/>
  <dataValidations count="1">
    <dataValidation type="whole" allowBlank="1" showInputMessage="1" showErrorMessage="1" promptTitle="tylko liczba" prompt="0, 5, 8 lub 23" sqref="N1:N1048576" xr:uid="{D28EE517-3A66-4309-A94B-0837E7661D64}">
      <formula1>0</formula1>
      <formula2>23</formula2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100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68</v>
      </c>
      <c r="B4" s="17"/>
      <c r="C4" s="17" t="s">
        <v>5</v>
      </c>
      <c r="D4" s="9" t="s">
        <v>101</v>
      </c>
      <c r="E4" s="17"/>
      <c r="F4" s="17"/>
      <c r="G4" s="17"/>
      <c r="H4" s="17" t="s">
        <v>7</v>
      </c>
      <c r="I4" s="17"/>
      <c r="J4" s="11">
        <v>30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5B/89N911KBnU8fgeq3ye66tkLeqJ+8DBsywXrW2mMw97qrGZdRAw6WnqK+tBoTtmJNXMjiEJIXnEH1tJgvPOw==" saltValue="MRLMGNz+EAvqiK7533JeXw==" spinCount="100000" sheet="1" objects="1" scenarios="1"/>
  <dataValidations count="1">
    <dataValidation type="whole" allowBlank="1" showInputMessage="1" showErrorMessage="1" promptTitle="tylko liczba" prompt="0, 5, 8 lub 23" sqref="N1:N1048576" xr:uid="{7962F39E-79C6-4DB0-A00B-5A2837F91D94}">
      <formula1>0</formula1>
      <formula2>23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102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69</v>
      </c>
      <c r="B4" s="17"/>
      <c r="C4" s="17" t="s">
        <v>5</v>
      </c>
      <c r="D4" s="9" t="s">
        <v>103</v>
      </c>
      <c r="E4" s="17"/>
      <c r="F4" s="17"/>
      <c r="G4" s="17"/>
      <c r="H4" s="17" t="s">
        <v>7</v>
      </c>
      <c r="I4" s="17"/>
      <c r="J4" s="11">
        <v>55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1NzoAkByntvzqTtBeFsB4HWyyKRYNWf3aIjoW77CE2yMbpuQBndQcjJAXbEMNJD20GvooBllgtIkvY1FF9WlKg==" saltValue="h7n4nQWSmK0IZTAMfghogg==" spinCount="100000" sheet="1" objects="1" scenarios="1"/>
  <dataValidations count="1">
    <dataValidation type="whole" allowBlank="1" showInputMessage="1" showErrorMessage="1" promptTitle="tylko liczba" prompt="0, 5, 8 lub 23" sqref="N1:N1048576" xr:uid="{F7C68F09-4869-4475-B06A-04C2D7A91BA1}">
      <formula1>0</formula1>
      <formula2>23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104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70</v>
      </c>
      <c r="B4" s="17"/>
      <c r="C4" s="17" t="s">
        <v>5</v>
      </c>
      <c r="D4" s="9" t="s">
        <v>105</v>
      </c>
      <c r="E4" s="17"/>
      <c r="F4" s="17"/>
      <c r="G4" s="17"/>
      <c r="H4" s="17" t="s">
        <v>7</v>
      </c>
      <c r="I4" s="17"/>
      <c r="J4" s="11">
        <v>34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1uHt8BQQALTRlQ3LlX5Qgkt5KV1RvWiV3x0+elwFQMsqFgVZC55D9Ghw22uXxUTgIZrHgxzoIepFCy/50wROIQ==" saltValue="kqErVI+Ip+5SRzZbEQujnw==" spinCount="100000" sheet="1" objects="1" scenarios="1"/>
  <dataValidations count="1">
    <dataValidation type="whole" allowBlank="1" showInputMessage="1" showErrorMessage="1" promptTitle="tylko liczba" prompt="0, 5, 8 lub 23" sqref="N1:N1048576" xr:uid="{80B24D5C-7015-4B41-B176-C5BB7812ABCB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3</v>
      </c>
      <c r="B4" s="9"/>
      <c r="C4" s="9" t="s">
        <v>5</v>
      </c>
      <c r="D4" s="9" t="s">
        <v>12</v>
      </c>
      <c r="E4" s="9"/>
      <c r="F4" s="9"/>
      <c r="G4" s="9"/>
      <c r="H4" s="9" t="s">
        <v>7</v>
      </c>
      <c r="I4" s="9"/>
      <c r="J4" s="10">
        <v>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w6ANnM+rWyeWUYsJXKRyX0TYmCJOI2iqHBuIQM5useK2pXgTSeX94niQ4iprvA15XKb54Cw/xcV6aBAft7WQ3g==" saltValue="H55DEV6hk0x8goAffrHB9w==" spinCount="100000" sheet="1" objects="1" scenarios="1"/>
  <dataValidations count="1">
    <dataValidation type="whole" allowBlank="1" showInputMessage="1" showErrorMessage="1" promptTitle="tylko liczba" prompt="0, 5, 8 lub 23" sqref="N1:N1048576" xr:uid="{6ABE0E2F-8BD7-4023-8C4E-14BE2804B495}">
      <formula1>0</formula1>
      <formula2>23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106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ht="30" x14ac:dyDescent="0.25">
      <c r="A4" s="17">
        <v>71</v>
      </c>
      <c r="B4" s="17"/>
      <c r="C4" s="17" t="s">
        <v>5</v>
      </c>
      <c r="D4" s="9" t="s">
        <v>191</v>
      </c>
      <c r="E4" s="17"/>
      <c r="F4" s="17"/>
      <c r="G4" s="17"/>
      <c r="H4" s="17" t="s">
        <v>7</v>
      </c>
      <c r="I4" s="17"/>
      <c r="J4" s="11">
        <v>70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5Et6JmREGFCDvEznepxcv2Z+koUZqfYW7/B06YZyd+ujfrc3eYw24TVA5kyyf4C4ZhODd4AQkSR7zcO8StRwnA==" saltValue="sU4PW5SW0N8gqcomTC7SCQ==" spinCount="100000" sheet="1" objects="1" scenarios="1"/>
  <dataValidations count="1">
    <dataValidation type="whole" allowBlank="1" showInputMessage="1" showErrorMessage="1" promptTitle="tylko liczba" prompt="0, 5, 8 lub 23" sqref="N1:N1048576" xr:uid="{DE2A77BA-6374-4C32-AAF3-9E5C1B6414B4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72</v>
      </c>
      <c r="B4" s="9"/>
      <c r="C4" s="9" t="s">
        <v>5</v>
      </c>
      <c r="D4" s="9" t="s">
        <v>108</v>
      </c>
      <c r="E4" s="9"/>
      <c r="F4" s="9"/>
      <c r="G4" s="9"/>
      <c r="H4" s="9" t="s">
        <v>7</v>
      </c>
      <c r="I4" s="9"/>
      <c r="J4" s="10">
        <v>60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SaT3ffATSLRRCVKJ/RxvGEJMbL9rRK+/JXdqVC9W7CUtTW6E8E+Oh9edEKWPJSf/HQRmV3Sfk2+xUOIQSQCTeg==" saltValue="i8uouJTZcJOWrG11ox1qyw==" spinCount="100000" sheet="1" objects="1" scenarios="1"/>
  <dataValidations count="1">
    <dataValidation type="whole" allowBlank="1" showInputMessage="1" showErrorMessage="1" promptTitle="tylko liczba" prompt="0, 5, 8 lub 23" sqref="N1:N1048576" xr:uid="{5A1C2456-1626-4271-B4D9-19F4267F40AC}">
      <formula1>0</formula1>
      <formula2>23</formula2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109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73</v>
      </c>
      <c r="B4" s="9"/>
      <c r="C4" s="9" t="s">
        <v>5</v>
      </c>
      <c r="D4" s="9" t="s">
        <v>194</v>
      </c>
      <c r="E4" s="9"/>
      <c r="F4" s="9"/>
      <c r="G4" s="9"/>
      <c r="H4" s="9" t="s">
        <v>7</v>
      </c>
      <c r="I4" s="9"/>
      <c r="J4" s="10">
        <v>200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zVwoWiE0hhOGb2DrtFbQc3c5cOb6BHtqMpp49mPk1XhienPbY4JyZcgfbl0EhPbIq+i3w3Ip255j795WwTDaSA==" saltValue="/nMHvFAabD8b0DrQk0BECA==" spinCount="100000" sheet="1" objects="1" scenarios="1"/>
  <dataValidations count="1">
    <dataValidation type="whole" allowBlank="1" showInputMessage="1" showErrorMessage="1" promptTitle="tylko liczba" prompt="0, 5, 8 lub 23" sqref="N1:N1048576" xr:uid="{2510135A-8BD0-41DA-8761-47775948E11B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110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74</v>
      </c>
      <c r="B4" s="9"/>
      <c r="C4" s="9" t="s">
        <v>5</v>
      </c>
      <c r="D4" s="9" t="s">
        <v>111</v>
      </c>
      <c r="E4" s="9"/>
      <c r="F4" s="9"/>
      <c r="G4" s="9"/>
      <c r="H4" s="9" t="s">
        <v>7</v>
      </c>
      <c r="I4" s="9"/>
      <c r="J4" s="10">
        <v>120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75</v>
      </c>
      <c r="B5" s="9"/>
      <c r="C5" s="9" t="s">
        <v>5</v>
      </c>
      <c r="D5" s="9" t="s">
        <v>112</v>
      </c>
      <c r="E5" s="9"/>
      <c r="F5" s="9"/>
      <c r="G5" s="9"/>
      <c r="H5" s="9" t="s">
        <v>7</v>
      </c>
      <c r="I5" s="9"/>
      <c r="J5" s="10">
        <v>120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x14ac:dyDescent="0.25">
      <c r="A6" s="13"/>
      <c r="B6" s="13"/>
      <c r="C6" s="13"/>
      <c r="D6" s="13"/>
      <c r="E6" s="13"/>
      <c r="F6" s="13"/>
      <c r="G6" s="13"/>
      <c r="H6" s="13"/>
      <c r="I6" s="13" t="s">
        <v>8</v>
      </c>
      <c r="J6" s="10"/>
      <c r="K6" s="10"/>
      <c r="L6" s="20"/>
      <c r="M6" s="20">
        <f>SUM(M4:M5)</f>
        <v>0</v>
      </c>
      <c r="N6" s="5"/>
      <c r="O6" s="20">
        <f>SUM(O4:O5)</f>
        <v>0</v>
      </c>
      <c r="P6" s="14"/>
    </row>
  </sheetData>
  <sheetProtection algorithmName="SHA-512" hashValue="eKhNVbyJK9ui0ZqYtP3oYJqjgvWqOKxDiXsNUxr1lxss+E34HNFBskGE4kzij8OybwQ3knfLzfLl2bq+X1Tmfw==" saltValue="6WQ8WiQhyStN0WH6z4qVUQ==" spinCount="100000" sheet="1" objects="1" scenarios="1"/>
  <dataValidations count="1">
    <dataValidation type="whole" allowBlank="1" showInputMessage="1" showErrorMessage="1" promptTitle="tylko liczba" prompt="0, 5, 8 lub 23" sqref="N1:N1048576" xr:uid="{B2C14C04-4C82-4AF2-9FAA-C8F0060C2F04}">
      <formula1>0</formula1>
      <formula2>23</formula2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113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76</v>
      </c>
      <c r="B4" s="9"/>
      <c r="C4" s="9" t="s">
        <v>5</v>
      </c>
      <c r="D4" s="9" t="s">
        <v>114</v>
      </c>
      <c r="E4" s="9"/>
      <c r="F4" s="9"/>
      <c r="G4" s="9"/>
      <c r="H4" s="9" t="s">
        <v>7</v>
      </c>
      <c r="I4" s="9"/>
      <c r="J4" s="10">
        <v>250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x14ac:dyDescent="0.25">
      <c r="A5" s="13"/>
      <c r="B5" s="13"/>
      <c r="C5" s="13"/>
      <c r="D5" s="13"/>
      <c r="E5" s="13"/>
      <c r="F5" s="13"/>
      <c r="G5" s="13"/>
      <c r="H5" s="13"/>
      <c r="I5" s="13" t="s">
        <v>8</v>
      </c>
      <c r="J5" s="10"/>
      <c r="K5" s="10"/>
      <c r="L5" s="20"/>
      <c r="M5" s="20">
        <f>SUM(M4:M4)</f>
        <v>0</v>
      </c>
      <c r="N5" s="11"/>
      <c r="O5" s="20">
        <f>SUM(O4:O4)</f>
        <v>0</v>
      </c>
      <c r="P5" s="14"/>
    </row>
  </sheetData>
  <sheetProtection algorithmName="SHA-512" hashValue="auSxv+V/xL3Cay8WnZi5Ni4Xtpzm0hCpE+Z+jRBb+4ozbPHtUY5Gr1TMwem/q1IdV1a0SJFhfc2TlVkFUoq3kQ==" saltValue="BpGKlKgMFR1YFwf/s8+0gQ==" spinCount="100000" sheet="1" objects="1" scenarios="1"/>
  <dataValidations count="1">
    <dataValidation type="whole" allowBlank="1" showInputMessage="1" showErrorMessage="1" promptTitle="tylko liczba" prompt="0, 5, 8 lub 23" sqref="N1:N1048576" xr:uid="{2A52EA27-EB58-4751-8E10-472BE948EC81}">
      <formula1>0</formula1>
      <formula2>23</formula2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115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77</v>
      </c>
      <c r="B4" s="9"/>
      <c r="C4" s="9" t="s">
        <v>5</v>
      </c>
      <c r="D4" s="9" t="s">
        <v>116</v>
      </c>
      <c r="E4" s="9"/>
      <c r="F4" s="9"/>
      <c r="G4" s="9"/>
      <c r="H4" s="9" t="s">
        <v>7</v>
      </c>
      <c r="I4" s="9"/>
      <c r="J4" s="10">
        <v>200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T2C62u4vjhw9w2U6cPowtzVPzB16ptMsq0cOrVqUJ+PO6hNO3CQR7+dQkxbaHGjVL/8WXBB5qllAu1RDGAAxVA==" saltValue="EvmVHmMUp0sTB7Mbe/7K+A==" spinCount="100000" sheet="1" objects="1" scenarios="1"/>
  <dataValidations count="1">
    <dataValidation type="whole" allowBlank="1" showInputMessage="1" showErrorMessage="1" promptTitle="tylko liczba" prompt="0, 5, 8 lub 23" sqref="N1:N1048576" xr:uid="{6050A57C-7F97-4359-955D-7BCEAE01F632}">
      <formula1>0</formula1>
      <formula2>23</formula2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78</v>
      </c>
      <c r="B4" s="9"/>
      <c r="C4" s="9" t="s">
        <v>5</v>
      </c>
      <c r="D4" s="9" t="s">
        <v>118</v>
      </c>
      <c r="E4" s="9"/>
      <c r="F4" s="9"/>
      <c r="G4" s="9"/>
      <c r="H4" s="9" t="s">
        <v>7</v>
      </c>
      <c r="I4" s="9"/>
      <c r="J4" s="10">
        <v>90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LyKMEaRmNzRWqT50h8kpJXqX76W5oY9RV3YOJHxbW0DzsBNQHlQJWPfWAp/7IqKWZYPzwLAGR53ud73+cVIg2Q==" saltValue="t/pVXgJLwVvCK3VHYLK3tw==" spinCount="100000" sheet="1" objects="1" scenarios="1"/>
  <dataValidations count="1">
    <dataValidation type="whole" allowBlank="1" showInputMessage="1" showErrorMessage="1" promptTitle="tylko liczba" prompt="0, 5, 8 lub 23" sqref="N1:N1048576" xr:uid="{0F9EDF35-F677-4478-9541-2A6545E8702C}">
      <formula1>0</formula1>
      <formula2>23</formula2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119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79</v>
      </c>
      <c r="B4" s="9"/>
      <c r="C4" s="9" t="s">
        <v>5</v>
      </c>
      <c r="D4" s="9" t="s">
        <v>120</v>
      </c>
      <c r="E4" s="9"/>
      <c r="F4" s="9"/>
      <c r="G4" s="9"/>
      <c r="H4" s="9" t="s">
        <v>7</v>
      </c>
      <c r="I4" s="9"/>
      <c r="J4" s="10">
        <v>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80</v>
      </c>
      <c r="B5" s="9"/>
      <c r="C5" s="9" t="s">
        <v>5</v>
      </c>
      <c r="D5" s="9" t="s">
        <v>121</v>
      </c>
      <c r="E5" s="9"/>
      <c r="F5" s="9"/>
      <c r="G5" s="9"/>
      <c r="H5" s="9" t="s">
        <v>7</v>
      </c>
      <c r="I5" s="9"/>
      <c r="J5" s="10">
        <v>30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x14ac:dyDescent="0.25">
      <c r="A6" s="13"/>
      <c r="B6" s="13"/>
      <c r="C6" s="13"/>
      <c r="D6" s="13"/>
      <c r="E6" s="13"/>
      <c r="F6" s="13"/>
      <c r="G6" s="13"/>
      <c r="H6" s="13"/>
      <c r="I6" s="13" t="s">
        <v>8</v>
      </c>
      <c r="J6" s="10"/>
      <c r="K6" s="10"/>
      <c r="L6" s="20"/>
      <c r="M6" s="20">
        <f>SUM(M4:M5)</f>
        <v>0</v>
      </c>
      <c r="N6" s="5"/>
      <c r="O6" s="20">
        <f>SUM(O4:O5)</f>
        <v>0</v>
      </c>
      <c r="P6" s="14"/>
    </row>
  </sheetData>
  <sheetProtection algorithmName="SHA-512" hashValue="4WPAFFKxdYK+V+N8yK8tuO8yk6TLHWMjALR2Qem0VytygXIPKMM6xJ4hsEk7tOSfN7t2eW2fnX4+ZMs4iPGOtw==" saltValue="PeCCldOqCjHA9uzn/btHMg==" spinCount="100000" sheet="1" objects="1" scenarios="1"/>
  <dataValidations count="1">
    <dataValidation type="whole" allowBlank="1" showInputMessage="1" showErrorMessage="1" promptTitle="tylko liczba" prompt="0, 5, 8 lub 23" sqref="N1:N1048576" xr:uid="{FB3BBECC-8761-4B28-A8AC-A23587738062}">
      <formula1>0</formula1>
      <formula2>23</formula2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122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81</v>
      </c>
      <c r="B4" s="17"/>
      <c r="C4" s="17" t="s">
        <v>5</v>
      </c>
      <c r="D4" s="9" t="s">
        <v>123</v>
      </c>
      <c r="E4" s="17"/>
      <c r="F4" s="17"/>
      <c r="G4" s="17"/>
      <c r="H4" s="17" t="s">
        <v>7</v>
      </c>
      <c r="I4" s="17"/>
      <c r="J4" s="11">
        <v>100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xY5uEnXZWkyQZD+XH2avrdWvSXMjkJl5fXwOGs6hBR8J7+bNhO27GKb6pF2sFSHdOXBHB6iKCWpOvWmgdZIaFA==" saltValue="r8EgCrvwFV4qID1Zq+dzxQ==" spinCount="100000" sheet="1" objects="1" scenarios="1"/>
  <dataValidations count="1">
    <dataValidation type="whole" allowBlank="1" showInputMessage="1" showErrorMessage="1" promptTitle="tylko liczba" prompt="0, 5, 8 lub 23" sqref="N1:N1048576" xr:uid="{86FF0D34-8887-4DBC-BA01-0451467095F3}">
      <formula1>0</formula1>
      <formula2>23</formula2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124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82</v>
      </c>
      <c r="B4" s="17"/>
      <c r="C4" s="17" t="s">
        <v>5</v>
      </c>
      <c r="D4" s="9" t="s">
        <v>125</v>
      </c>
      <c r="E4" s="17"/>
      <c r="F4" s="17"/>
      <c r="G4" s="17"/>
      <c r="H4" s="17" t="s">
        <v>7</v>
      </c>
      <c r="I4" s="17"/>
      <c r="J4" s="11">
        <v>5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jfBlMP00c9jy6ubpY0as/zCDEbeKeHW+o93ckLrehtZqC+n/WgBcL1HSKxbo9PY0TKdeSPlhIXwT/RVkHGvf+A==" saltValue="p6v1Z6VA4OdYdFCBmh1HDw==" spinCount="100000" sheet="1" objects="1" scenarios="1"/>
  <dataValidations count="1">
    <dataValidation type="whole" allowBlank="1" showInputMessage="1" showErrorMessage="1" promptTitle="tylko liczba" prompt="0, 5, 8 lub 23" sqref="N1:N1048576" xr:uid="{5D5E4625-6DB7-4C61-B445-E01F550DE827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4</v>
      </c>
      <c r="B4" s="9"/>
      <c r="C4" s="9" t="s">
        <v>5</v>
      </c>
      <c r="D4" s="9" t="s">
        <v>14</v>
      </c>
      <c r="E4" s="9"/>
      <c r="F4" s="9"/>
      <c r="G4" s="9"/>
      <c r="H4" s="9" t="s">
        <v>7</v>
      </c>
      <c r="I4" s="9"/>
      <c r="J4" s="10">
        <v>15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EeH9Bvlc6+jxwknbje1Ydt+9fE9DgCfht9XWx1Q3vGMW9jI0MrJe/neN9kQ3zW6mWYhSbM8ix0yN7sAL/zbGyw==" saltValue="723TtFl0gEAkg6YkpJpz9g==" spinCount="100000" sheet="1" objects="1" scenarios="1"/>
  <dataValidations count="1">
    <dataValidation type="whole" allowBlank="1" showInputMessage="1" showErrorMessage="1" promptTitle="tylko liczba" prompt="0, 5, 8 lub 23" sqref="N1:N1048576" xr:uid="{77941B51-5813-44C9-87F6-D68F1EF01765}">
      <formula1>0</formula1>
      <formula2>23</formula2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126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83</v>
      </c>
      <c r="B4" s="17"/>
      <c r="C4" s="17" t="s">
        <v>5</v>
      </c>
      <c r="D4" s="9" t="s">
        <v>127</v>
      </c>
      <c r="E4" s="17"/>
      <c r="F4" s="17"/>
      <c r="G4" s="17"/>
      <c r="H4" s="17" t="s">
        <v>7</v>
      </c>
      <c r="I4" s="17"/>
      <c r="J4" s="11">
        <v>100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qQbO39JUqsiHbODxnECAJVSe4CbPkRXNh2ZHixDJKkgJtQBj3HtCCmX49pn2AyJ9YHMMtVSTsdE4fp65ttDMXw==" saltValue="55FQz2mu01yYjRdeKEnF9g==" spinCount="100000" sheet="1" objects="1" scenarios="1"/>
  <dataValidations count="1">
    <dataValidation type="whole" allowBlank="1" showInputMessage="1" showErrorMessage="1" promptTitle="tylko liczba" prompt="0, 5, 8 lub 23" sqref="N1:N1048576" xr:uid="{2D95DE84-20C2-435F-9330-BA82D428AE66}">
      <formula1>0</formula1>
      <formula2>23</formula2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128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84</v>
      </c>
      <c r="B4" s="17"/>
      <c r="C4" s="17" t="s">
        <v>5</v>
      </c>
      <c r="D4" s="9" t="s">
        <v>129</v>
      </c>
      <c r="E4" s="17"/>
      <c r="F4" s="17"/>
      <c r="G4" s="17"/>
      <c r="H4" s="17" t="s">
        <v>7</v>
      </c>
      <c r="I4" s="17"/>
      <c r="J4" s="11">
        <v>25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6HDBinotdig6kJZC8Yt1HynNio+iuB9isqxg2KHjFkvIcxEb+Qb1e0+Z8g4SFw7qJwBQm9rRxx7Ddgt5pPjo/g==" saltValue="JAQt+OrO++UodukRUp/K+w==" spinCount="100000" sheet="1" objects="1" scenarios="1"/>
  <dataValidations count="1">
    <dataValidation type="whole" allowBlank="1" showInputMessage="1" showErrorMessage="1" promptTitle="tylko liczba" prompt="0, 5, 8 lub 23" sqref="N1:N1048576" xr:uid="{6A2E1D3E-069A-4964-9D29-7876C29A2C0C}">
      <formula1>0</formula1>
      <formula2>23</formula2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130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85</v>
      </c>
      <c r="B4" s="9"/>
      <c r="C4" s="9" t="s">
        <v>5</v>
      </c>
      <c r="D4" s="9" t="s">
        <v>131</v>
      </c>
      <c r="E4" s="9"/>
      <c r="F4" s="9"/>
      <c r="G4" s="9"/>
      <c r="H4" s="9" t="s">
        <v>7</v>
      </c>
      <c r="I4" s="9"/>
      <c r="J4" s="10">
        <v>3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86</v>
      </c>
      <c r="B5" s="9"/>
      <c r="C5" s="9" t="s">
        <v>5</v>
      </c>
      <c r="D5" s="9" t="s">
        <v>132</v>
      </c>
      <c r="E5" s="9"/>
      <c r="F5" s="9"/>
      <c r="G5" s="9"/>
      <c r="H5" s="9" t="s">
        <v>7</v>
      </c>
      <c r="I5" s="9"/>
      <c r="J5" s="10">
        <v>3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x14ac:dyDescent="0.25">
      <c r="I6" s="5" t="s">
        <v>8</v>
      </c>
      <c r="J6" s="11"/>
      <c r="K6" s="11"/>
      <c r="L6" s="21"/>
      <c r="M6" s="21">
        <f>SUM(M4:M5)</f>
        <v>0</v>
      </c>
      <c r="O6" s="21">
        <f>SUM(O4:O5)</f>
        <v>0</v>
      </c>
      <c r="P6" s="12"/>
    </row>
  </sheetData>
  <sheetProtection algorithmName="SHA-512" hashValue="BOIglE8HKHyGSzhFz1/qDq0+7E9YhxflCTlTGfF8qTpaQfH0NnYTyzoN9U/ibpxYlfrfO046CKpeoTpuC0kbMA==" saltValue="m7+Fo6RCMH8YjjngoF03EQ==" spinCount="100000" sheet="1" objects="1" scenarios="1"/>
  <dataValidations count="1">
    <dataValidation type="whole" allowBlank="1" showInputMessage="1" showErrorMessage="1" promptTitle="tylko liczba" prompt="0, 5, 8 lub 23" sqref="N1:N1048576" xr:uid="{64320138-1C90-4753-92A7-531585A4305F}">
      <formula1>0</formula1>
      <formula2>23</formula2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133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87</v>
      </c>
      <c r="B4" s="17"/>
      <c r="C4" s="17" t="s">
        <v>5</v>
      </c>
      <c r="D4" s="9" t="s">
        <v>134</v>
      </c>
      <c r="E4" s="17"/>
      <c r="F4" s="17"/>
      <c r="G4" s="17"/>
      <c r="H4" s="17" t="s">
        <v>7</v>
      </c>
      <c r="I4" s="17"/>
      <c r="J4" s="11">
        <v>20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y4+miJ+tu4HlRc/bMk64HZfP/ChM28CbB1IKR9sS/JdFQILGA6siMw4X/ifnTtCkJHNHDRHn1x26eLhnkK5bmQ==" saltValue="cH4jWoKYC/6dXwa5QOn+1g==" spinCount="100000" sheet="1" objects="1" scenarios="1"/>
  <dataValidations count="1">
    <dataValidation type="whole" allowBlank="1" showInputMessage="1" showErrorMessage="1" promptTitle="tylko liczba" prompt="0, 5, 8 lub 23" sqref="N1:N1048576" xr:uid="{DD707C04-7AB1-470B-A8C8-D11E48B578C9}">
      <formula1>0</formula1>
      <formula2>23</formula2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135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88</v>
      </c>
      <c r="B4" s="9"/>
      <c r="C4" s="9" t="s">
        <v>5</v>
      </c>
      <c r="D4" s="9" t="s">
        <v>136</v>
      </c>
      <c r="E4" s="9"/>
      <c r="F4" s="9"/>
      <c r="G4" s="9"/>
      <c r="H4" s="9" t="s">
        <v>7</v>
      </c>
      <c r="I4" s="9"/>
      <c r="J4" s="10">
        <v>25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tuVc3yawOrD6c/pan1BP0JL9XyZZz9HLWgDdtjC1E4VewuFW/ADwWpo+C8Kl5t9FEgu7rrA5Vj/ZNaL6S0xF0A==" saltValue="efbRMOqd2byU39g6w7zr5g==" spinCount="100000" sheet="1" objects="1" scenarios="1"/>
  <dataValidations count="1">
    <dataValidation type="whole" allowBlank="1" showInputMessage="1" showErrorMessage="1" promptTitle="tylko liczba" prompt="0, 5, 8 lub 23" sqref="N1:N1048576" xr:uid="{691338C4-FA6E-4801-AD7E-5B54AD805955}">
      <formula1>0</formula1>
      <formula2>23</formula2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90" x14ac:dyDescent="0.25">
      <c r="A4" s="9">
        <v>89</v>
      </c>
      <c r="B4" s="9"/>
      <c r="C4" s="9" t="s">
        <v>28</v>
      </c>
      <c r="D4" s="9" t="s">
        <v>138</v>
      </c>
      <c r="E4" s="9"/>
      <c r="F4" s="9"/>
      <c r="G4" s="9"/>
      <c r="H4" s="9" t="s">
        <v>91</v>
      </c>
      <c r="I4" s="9"/>
      <c r="J4" s="10">
        <v>200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Szhz3S10zHBMW+7VLH9xqDFYXCyJ0PfBmq/NJEDOV+78WMK0+E1+oc9324ucLtKVUDvnfZv0N4/VK/sQo6WfCA==" saltValue="rxi3WCFhPSj1EHYaW/0ZXw==" spinCount="100000" sheet="1" objects="1" scenarios="1"/>
  <dataValidations count="1">
    <dataValidation type="whole" allowBlank="1" showInputMessage="1" showErrorMessage="1" promptTitle="tylko liczba" prompt="0, 5, 8 lub 23" sqref="N1:N1048576" xr:uid="{330DA3A3-88D8-4EC2-AC78-017F8EA0C80E}">
      <formula1>0</formula1>
      <formula2>23</formula2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139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90</v>
      </c>
      <c r="B4" s="9"/>
      <c r="C4" s="9" t="s">
        <v>5</v>
      </c>
      <c r="D4" s="9" t="s">
        <v>140</v>
      </c>
      <c r="E4" s="9"/>
      <c r="F4" s="9"/>
      <c r="G4" s="9"/>
      <c r="H4" s="9" t="s">
        <v>7</v>
      </c>
      <c r="I4" s="9"/>
      <c r="J4" s="10">
        <v>10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91</v>
      </c>
      <c r="B5" s="9"/>
      <c r="C5" s="9" t="s">
        <v>5</v>
      </c>
      <c r="D5" s="9" t="s">
        <v>141</v>
      </c>
      <c r="E5" s="9"/>
      <c r="F5" s="9"/>
      <c r="G5" s="9"/>
      <c r="H5" s="9" t="s">
        <v>7</v>
      </c>
      <c r="I5" s="9"/>
      <c r="J5" s="10">
        <v>10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x14ac:dyDescent="0.25">
      <c r="I6" s="5" t="s">
        <v>8</v>
      </c>
      <c r="J6" s="11"/>
      <c r="K6" s="11"/>
      <c r="L6" s="21"/>
      <c r="M6" s="21">
        <f>SUM(M4:M5)</f>
        <v>0</v>
      </c>
      <c r="O6" s="21">
        <f>SUM(O4:O5)</f>
        <v>0</v>
      </c>
      <c r="P6" s="12"/>
    </row>
  </sheetData>
  <sheetProtection algorithmName="SHA-512" hashValue="w7HShbWDa3xEgYxuErXNwoYhyBBoV83N/NYGjCzjeFuW07oSnDb3e1DLKd5G5dbW3w9Mzm747SMr0UQDQMkJ0Q==" saltValue="/swB7fIo7bilk7UGrFHOfw==" spinCount="100000" sheet="1" objects="1" scenarios="1"/>
  <dataValidations count="1">
    <dataValidation type="whole" allowBlank="1" showInputMessage="1" showErrorMessage="1" promptTitle="tylko liczba" prompt="0, 5, 8 lub 23" sqref="N1:N1048576" xr:uid="{40265D24-6DB5-458E-9042-DD81607F8C12}">
      <formula1>0</formula1>
      <formula2>23</formula2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142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92</v>
      </c>
      <c r="B4" s="9"/>
      <c r="C4" s="9" t="s">
        <v>5</v>
      </c>
      <c r="D4" s="9" t="s">
        <v>143</v>
      </c>
      <c r="E4" s="9"/>
      <c r="F4" s="9"/>
      <c r="G4" s="9"/>
      <c r="H4" s="9" t="s">
        <v>7</v>
      </c>
      <c r="I4" s="9"/>
      <c r="J4" s="10">
        <v>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93</v>
      </c>
      <c r="B5" s="9"/>
      <c r="C5" s="9" t="s">
        <v>5</v>
      </c>
      <c r="D5" s="9" t="s">
        <v>144</v>
      </c>
      <c r="E5" s="9"/>
      <c r="F5" s="9"/>
      <c r="G5" s="9"/>
      <c r="H5" s="9" t="s">
        <v>7</v>
      </c>
      <c r="I5" s="9"/>
      <c r="J5" s="10">
        <v>5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x14ac:dyDescent="0.25">
      <c r="I6" s="5" t="s">
        <v>8</v>
      </c>
      <c r="J6" s="11"/>
      <c r="K6" s="11"/>
      <c r="L6" s="21"/>
      <c r="M6" s="21">
        <f>SUM(M4:M5)</f>
        <v>0</v>
      </c>
      <c r="O6" s="21">
        <f>SUM(O4:O5)</f>
        <v>0</v>
      </c>
      <c r="P6" s="12"/>
    </row>
  </sheetData>
  <sheetProtection algorithmName="SHA-512" hashValue="VxnZX9UAHYxlIZadcZF/HZZQcL9Og6U09rhKX3b6BGzDE9NOBVvKeXr/AuYYs5gm65ePHkwo/Os19UtK5jAaOg==" saltValue="JuGcjJZRxhkVCCL7VovTSA==" spinCount="100000" sheet="1" objects="1" scenarios="1"/>
  <dataValidations count="1">
    <dataValidation type="whole" allowBlank="1" showInputMessage="1" showErrorMessage="1" promptTitle="tylko liczba" prompt="0, 5, 8 lub 23" sqref="N1:N1048576" xr:uid="{0DA55BCA-906E-4551-B6F7-A07F2655B77C}">
      <formula1>0</formula1>
      <formula2>23</formula2>
    </dataValidation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145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120" x14ac:dyDescent="0.25">
      <c r="A4" s="9">
        <v>94</v>
      </c>
      <c r="B4" s="9"/>
      <c r="C4" s="9" t="s">
        <v>28</v>
      </c>
      <c r="D4" s="9" t="s">
        <v>146</v>
      </c>
      <c r="E4" s="9"/>
      <c r="F4" s="9"/>
      <c r="G4" s="9"/>
      <c r="H4" s="9" t="s">
        <v>7</v>
      </c>
      <c r="I4" s="9"/>
      <c r="J4" s="10">
        <v>10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Ma4t1gD6kFR671gpmROn+hPmVzvVe7WcUJ2RY2WH8Fd3QRh1tPQawqwzk1kyEumcZd64vAqDlrH/MfrbwzG0yA==" saltValue="FUmfkU+qEh1E922N+1H1sQ==" spinCount="100000" sheet="1" objects="1" scenarios="1"/>
  <dataValidations count="1">
    <dataValidation type="whole" allowBlank="1" showInputMessage="1" showErrorMessage="1" promptTitle="tylko liczba" prompt="0, 5, 8 lub 23" sqref="N1:N1048576" xr:uid="{75A3CA92-3BAA-4946-99D3-E2EE15A1C2F2}">
      <formula1>0</formula1>
      <formula2>23</formula2>
    </dataValidation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147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95</v>
      </c>
      <c r="B4" s="9"/>
      <c r="C4" s="9" t="s">
        <v>5</v>
      </c>
      <c r="D4" s="9" t="s">
        <v>148</v>
      </c>
      <c r="E4" s="9"/>
      <c r="F4" s="9"/>
      <c r="G4" s="9"/>
      <c r="H4" s="9" t="s">
        <v>7</v>
      </c>
      <c r="I4" s="9"/>
      <c r="J4" s="10">
        <v>200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r3JVVFX70dUmgkyqmofD2S1eTr45ZchRVYiEmGYqGrlZyHNM9TqnzQxGnO8eF1DhqOGYvi/tF3o+q5o9R+b8Kg==" saltValue="LO0BbCC6JsymJoHyZisApw==" spinCount="100000" sheet="1" objects="1" scenarios="1"/>
  <dataValidations count="1">
    <dataValidation type="whole" allowBlank="1" showInputMessage="1" showErrorMessage="1" promptTitle="tylko liczba" prompt="0, 5, 8 lub 23" sqref="N1:N1048576" xr:uid="{78917DE8-FFC7-4427-BC20-DB445347E508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15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5</v>
      </c>
      <c r="B4" s="9"/>
      <c r="C4" s="9" t="s">
        <v>5</v>
      </c>
      <c r="D4" s="9" t="s">
        <v>192</v>
      </c>
      <c r="E4" s="9"/>
      <c r="F4" s="9"/>
      <c r="G4" s="9"/>
      <c r="H4" s="9" t="s">
        <v>7</v>
      </c>
      <c r="I4" s="9"/>
      <c r="J4" s="10">
        <v>150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RrDfa77cLwkGsMay9oy7vAriQBhU9tKcBSIIDCgMRO8c0DhTo7h4Q1+A6wJLfIoujQxl7tWim3jLJlYPvx+1Og==" saltValue="wSx3wDhENfXAznQ8YnINLA==" spinCount="100000" sheet="1" objects="1" scenarios="1"/>
  <dataValidations count="1">
    <dataValidation type="whole" allowBlank="1" showInputMessage="1" showErrorMessage="1" promptTitle="tylko liczba" prompt="0, 5, 8 lub 23" sqref="N1:N1048576" xr:uid="{BAE38AE8-08BF-4A6D-8F0E-395BAAF623EE}">
      <formula1>0</formula1>
      <formula2>23</formula2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0"/>
  <sheetViews>
    <sheetView topLeftCell="A3"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149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75" x14ac:dyDescent="0.25">
      <c r="A4" s="9">
        <v>96</v>
      </c>
      <c r="B4" s="9"/>
      <c r="C4" s="9" t="s">
        <v>5</v>
      </c>
      <c r="D4" s="9" t="s">
        <v>150</v>
      </c>
      <c r="E4" s="9"/>
      <c r="F4" s="9"/>
      <c r="G4" s="9"/>
      <c r="H4" s="9" t="s">
        <v>7</v>
      </c>
      <c r="I4" s="9"/>
      <c r="J4" s="10">
        <v>4000</v>
      </c>
      <c r="K4" s="10"/>
      <c r="L4" s="20">
        <f t="shared" ref="L4:L9" si="0">K4*((100+N4)/100)</f>
        <v>0</v>
      </c>
      <c r="M4" s="20">
        <f t="shared" ref="M4:M9" si="1">J4*K4</f>
        <v>0</v>
      </c>
      <c r="N4" s="10"/>
      <c r="O4" s="25">
        <f t="shared" ref="O4:O9" si="2">J4*L4</f>
        <v>0</v>
      </c>
      <c r="P4" s="8"/>
    </row>
    <row r="5" spans="1:16" s="3" customFormat="1" ht="45" x14ac:dyDescent="0.25">
      <c r="A5" s="9">
        <v>97</v>
      </c>
      <c r="B5" s="9"/>
      <c r="C5" s="9" t="s">
        <v>5</v>
      </c>
      <c r="D5" s="9" t="s">
        <v>151</v>
      </c>
      <c r="E5" s="9"/>
      <c r="F5" s="9"/>
      <c r="G5" s="9"/>
      <c r="H5" s="9" t="s">
        <v>7</v>
      </c>
      <c r="I5" s="9"/>
      <c r="J5" s="10">
        <v>2200</v>
      </c>
      <c r="K5" s="10"/>
      <c r="L5" s="20">
        <f t="shared" si="0"/>
        <v>0</v>
      </c>
      <c r="M5" s="20">
        <f t="shared" si="1"/>
        <v>0</v>
      </c>
      <c r="N5" s="11"/>
      <c r="O5" s="25">
        <f t="shared" si="2"/>
        <v>0</v>
      </c>
      <c r="P5" s="8"/>
    </row>
    <row r="6" spans="1:16" s="3" customFormat="1" ht="120" x14ac:dyDescent="0.25">
      <c r="A6" s="9">
        <v>98</v>
      </c>
      <c r="B6" s="9"/>
      <c r="C6" s="9" t="s">
        <v>5</v>
      </c>
      <c r="D6" s="9" t="s">
        <v>152</v>
      </c>
      <c r="E6" s="9"/>
      <c r="F6" s="9"/>
      <c r="G6" s="9"/>
      <c r="H6" s="9" t="s">
        <v>7</v>
      </c>
      <c r="I6" s="9"/>
      <c r="J6" s="10">
        <v>300</v>
      </c>
      <c r="K6" s="10"/>
      <c r="L6" s="20">
        <f t="shared" si="0"/>
        <v>0</v>
      </c>
      <c r="M6" s="20">
        <f t="shared" si="1"/>
        <v>0</v>
      </c>
      <c r="N6" s="5"/>
      <c r="O6" s="25">
        <f t="shared" si="2"/>
        <v>0</v>
      </c>
      <c r="P6" s="8"/>
    </row>
    <row r="7" spans="1:16" s="3" customFormat="1" ht="135" x14ac:dyDescent="0.25">
      <c r="A7" s="9">
        <v>99</v>
      </c>
      <c r="B7" s="9"/>
      <c r="C7" s="9" t="s">
        <v>5</v>
      </c>
      <c r="D7" s="9" t="s">
        <v>153</v>
      </c>
      <c r="E7" s="9"/>
      <c r="F7" s="9"/>
      <c r="G7" s="9"/>
      <c r="H7" s="9" t="s">
        <v>7</v>
      </c>
      <c r="I7" s="9"/>
      <c r="J7" s="10">
        <v>1200</v>
      </c>
      <c r="K7" s="10"/>
      <c r="L7" s="20">
        <f t="shared" si="0"/>
        <v>0</v>
      </c>
      <c r="M7" s="20">
        <f t="shared" si="1"/>
        <v>0</v>
      </c>
      <c r="N7" s="5"/>
      <c r="O7" s="25">
        <f t="shared" si="2"/>
        <v>0</v>
      </c>
      <c r="P7" s="8"/>
    </row>
    <row r="8" spans="1:16" s="3" customFormat="1" ht="45" x14ac:dyDescent="0.25">
      <c r="A8" s="9">
        <v>100</v>
      </c>
      <c r="B8" s="9"/>
      <c r="C8" s="9" t="s">
        <v>5</v>
      </c>
      <c r="D8" s="9" t="s">
        <v>154</v>
      </c>
      <c r="E8" s="9"/>
      <c r="F8" s="9"/>
      <c r="G8" s="9"/>
      <c r="H8" s="9" t="s">
        <v>7</v>
      </c>
      <c r="I8" s="9"/>
      <c r="J8" s="10">
        <v>120</v>
      </c>
      <c r="K8" s="10"/>
      <c r="L8" s="20">
        <f t="shared" si="0"/>
        <v>0</v>
      </c>
      <c r="M8" s="20">
        <f t="shared" si="1"/>
        <v>0</v>
      </c>
      <c r="N8" s="5"/>
      <c r="O8" s="25">
        <f t="shared" si="2"/>
        <v>0</v>
      </c>
      <c r="P8" s="8"/>
    </row>
    <row r="9" spans="1:16" s="3" customFormat="1" ht="45" x14ac:dyDescent="0.25">
      <c r="A9" s="9">
        <v>101</v>
      </c>
      <c r="B9" s="9"/>
      <c r="C9" s="9" t="s">
        <v>5</v>
      </c>
      <c r="D9" s="9" t="s">
        <v>155</v>
      </c>
      <c r="E9" s="9"/>
      <c r="F9" s="9"/>
      <c r="G9" s="9"/>
      <c r="H9" s="9" t="s">
        <v>7</v>
      </c>
      <c r="I9" s="9"/>
      <c r="J9" s="10">
        <v>100</v>
      </c>
      <c r="K9" s="10"/>
      <c r="L9" s="20">
        <f t="shared" si="0"/>
        <v>0</v>
      </c>
      <c r="M9" s="20">
        <f t="shared" si="1"/>
        <v>0</v>
      </c>
      <c r="N9" s="5"/>
      <c r="O9" s="25">
        <f t="shared" si="2"/>
        <v>0</v>
      </c>
      <c r="P9" s="8"/>
    </row>
    <row r="10" spans="1:16" x14ac:dyDescent="0.25">
      <c r="I10" s="5" t="s">
        <v>8</v>
      </c>
      <c r="J10" s="11"/>
      <c r="K10" s="11"/>
      <c r="L10" s="21"/>
      <c r="M10" s="21">
        <f>SUM(M4:M9)</f>
        <v>0</v>
      </c>
      <c r="O10" s="21">
        <f>SUM(O4:O9)</f>
        <v>0</v>
      </c>
      <c r="P10" s="12"/>
    </row>
  </sheetData>
  <sheetProtection algorithmName="SHA-512" hashValue="eGDrzjwIjd+ZbWNlu6mWKiR8AJt/A73XXuNjU24T+PA6eWA7mtujgW1J/KM/bLGQO3xOobNyIWywiS1xHdE29Q==" saltValue="b9/zeezp2WJn9nv5FcTSSw==" spinCount="100000" sheet="1" objects="1" scenarios="1"/>
  <dataValidations count="1">
    <dataValidation type="whole" allowBlank="1" showInputMessage="1" showErrorMessage="1" promptTitle="tylko liczba" prompt="0, 5, 8 lub 23" sqref="N1:N1048576" xr:uid="{806193AD-CE84-4A94-B96B-AB4503C26FD5}">
      <formula1>0</formula1>
      <formula2>23</formula2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156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75" x14ac:dyDescent="0.25">
      <c r="A4" s="9">
        <v>102</v>
      </c>
      <c r="B4" s="9"/>
      <c r="C4" s="9" t="s">
        <v>28</v>
      </c>
      <c r="D4" s="9" t="s">
        <v>157</v>
      </c>
      <c r="E4" s="9"/>
      <c r="F4" s="9"/>
      <c r="G4" s="9"/>
      <c r="H4" s="9" t="s">
        <v>7</v>
      </c>
      <c r="I4" s="9"/>
      <c r="J4" s="10">
        <v>500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ABXYoTDo7AMzylj79OG+JTOanzQim83DmvERgSrxTIJIcHydvuLZskVHd1p2VaGXtDk4xKnxygOb0H3ez9LCIw==" saltValue="H6vv8zmr/GnFRUOqyQooLQ==" spinCount="100000" sheet="1" objects="1" scenarios="1"/>
  <dataValidations count="1">
    <dataValidation type="whole" allowBlank="1" showInputMessage="1" showErrorMessage="1" promptTitle="tylko liczba" prompt="0, 5, 8 lub 23" sqref="N1:N1048576" xr:uid="{45422AB8-11A6-43B8-B274-5D70B44B8130}">
      <formula1>0</formula1>
      <formula2>23</formula2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158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103</v>
      </c>
      <c r="B4" s="9"/>
      <c r="C4" s="9" t="s">
        <v>5</v>
      </c>
      <c r="D4" s="9" t="s">
        <v>159</v>
      </c>
      <c r="E4" s="9"/>
      <c r="F4" s="9"/>
      <c r="G4" s="9"/>
      <c r="H4" s="9" t="s">
        <v>7</v>
      </c>
      <c r="I4" s="9"/>
      <c r="J4" s="10">
        <v>30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104</v>
      </c>
      <c r="B5" s="9"/>
      <c r="C5" s="9" t="s">
        <v>5</v>
      </c>
      <c r="D5" s="9" t="s">
        <v>160</v>
      </c>
      <c r="E5" s="9"/>
      <c r="F5" s="9"/>
      <c r="G5" s="9"/>
      <c r="H5" s="9" t="s">
        <v>7</v>
      </c>
      <c r="I5" s="9"/>
      <c r="J5" s="10">
        <v>5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x14ac:dyDescent="0.25">
      <c r="A6" s="13"/>
      <c r="B6" s="13"/>
      <c r="C6" s="13"/>
      <c r="D6" s="13"/>
      <c r="E6" s="13"/>
      <c r="F6" s="13"/>
      <c r="G6" s="13"/>
      <c r="H6" s="13"/>
      <c r="I6" s="13" t="s">
        <v>8</v>
      </c>
      <c r="J6" s="10"/>
      <c r="K6" s="10"/>
      <c r="L6" s="20"/>
      <c r="M6" s="20">
        <f>SUM(M4:M5)</f>
        <v>0</v>
      </c>
      <c r="N6" s="5"/>
      <c r="O6" s="20">
        <f>SUM(O4:O5)</f>
        <v>0</v>
      </c>
      <c r="P6" s="14"/>
    </row>
  </sheetData>
  <sheetProtection algorithmName="SHA-512" hashValue="+DN2XQ9h1W+7meaUZVur2piSW5jFWwiEIUnzaIXux5y4+Ek+QcpIaVENt6LzvLq12qYCVurDtMKfIQWhZ7+73w==" saltValue="cKrl27PBRRK7f/nwzc+qzg==" spinCount="100000" sheet="1" objects="1" scenarios="1"/>
  <dataValidations count="1">
    <dataValidation type="whole" allowBlank="1" showInputMessage="1" showErrorMessage="1" promptTitle="tylko liczba" prompt="0, 5, 8 lub 23" sqref="N1:N1048576" xr:uid="{59213764-6089-4586-A68E-83E82387CCF1}">
      <formula1>0</formula1>
      <formula2>23</formula2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161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105</v>
      </c>
      <c r="B4" s="9"/>
      <c r="C4" s="9" t="s">
        <v>5</v>
      </c>
      <c r="D4" s="9" t="s">
        <v>162</v>
      </c>
      <c r="E4" s="9"/>
      <c r="F4" s="9"/>
      <c r="G4" s="9"/>
      <c r="H4" s="9" t="s">
        <v>7</v>
      </c>
      <c r="I4" s="9"/>
      <c r="J4" s="10">
        <v>140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AremXuqp91hxjOuIr6PUqvlwD7NHbaZPziyl9WoJzpUa8f3ehiqTRhYlbFk3y4XpCKFc4eUkdWPfcYJ0PwGV9A==" saltValue="0a6Xs1xFIXo3+xDyDZQCgw==" spinCount="100000" sheet="1" objects="1" scenarios="1"/>
  <dataValidations count="1">
    <dataValidation type="whole" allowBlank="1" showInputMessage="1" showErrorMessage="1" promptTitle="tylko liczba" prompt="0, 5, 8 lub 23" sqref="N1:N1048576" xr:uid="{49A890DD-BEA2-43B7-8D36-E1A26BB8CFF8}">
      <formula1>0</formula1>
      <formula2>23</formula2>
    </dataValidation>
  </dataValidation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6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163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106</v>
      </c>
      <c r="B4" s="9"/>
      <c r="C4" s="9" t="s">
        <v>5</v>
      </c>
      <c r="D4" s="9" t="s">
        <v>164</v>
      </c>
      <c r="E4" s="9"/>
      <c r="F4" s="9"/>
      <c r="G4" s="9"/>
      <c r="H4" s="9" t="s">
        <v>7</v>
      </c>
      <c r="I4" s="9"/>
      <c r="J4" s="10">
        <v>280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30" x14ac:dyDescent="0.25">
      <c r="A5" s="9">
        <v>107</v>
      </c>
      <c r="B5" s="9"/>
      <c r="C5" s="9" t="s">
        <v>5</v>
      </c>
      <c r="D5" s="9" t="s">
        <v>165</v>
      </c>
      <c r="E5" s="9"/>
      <c r="F5" s="9"/>
      <c r="G5" s="9"/>
      <c r="H5" s="9" t="s">
        <v>7</v>
      </c>
      <c r="I5" s="9"/>
      <c r="J5" s="10">
        <v>200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x14ac:dyDescent="0.25">
      <c r="A6" s="13"/>
      <c r="B6" s="13"/>
      <c r="C6" s="13"/>
      <c r="D6" s="13"/>
      <c r="E6" s="13"/>
      <c r="F6" s="13"/>
      <c r="G6" s="13"/>
      <c r="H6" s="13"/>
      <c r="I6" s="13" t="s">
        <v>8</v>
      </c>
      <c r="J6" s="10"/>
      <c r="K6" s="10"/>
      <c r="L6" s="20"/>
      <c r="M6" s="20">
        <f>SUM(M4:M5)</f>
        <v>0</v>
      </c>
      <c r="N6" s="5"/>
      <c r="O6" s="20">
        <f>SUM(O4:O5)</f>
        <v>0</v>
      </c>
      <c r="P6" s="14"/>
    </row>
  </sheetData>
  <sheetProtection algorithmName="SHA-512" hashValue="pMhHeuhBx8NHZlQhDdTB6a0J9929wrFaa+uEQ0khwk93jkapY9tHKj1IZp+93ilFTFVgXlRRTWqL1WSDzFnExg==" saltValue="rzgioATyjbgl6Lmbeb33uQ==" spinCount="100000" sheet="1" objects="1" scenarios="1"/>
  <dataValidations count="1">
    <dataValidation type="whole" allowBlank="1" showInputMessage="1" showErrorMessage="1" promptTitle="tylko liczba" prompt="0, 5, 8 lub 23" sqref="N1:N1048576" xr:uid="{E0C51E0C-F0B2-487A-BB5E-D9FE6DEBA7BC}">
      <formula1>0</formula1>
      <formula2>23</formula2>
    </dataValidation>
  </dataValidation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166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108</v>
      </c>
      <c r="B4" s="9"/>
      <c r="C4" s="9" t="s">
        <v>5</v>
      </c>
      <c r="D4" s="9" t="s">
        <v>167</v>
      </c>
      <c r="E4" s="9"/>
      <c r="F4" s="9"/>
      <c r="G4" s="9"/>
      <c r="H4" s="9" t="s">
        <v>7</v>
      </c>
      <c r="I4" s="9"/>
      <c r="J4" s="10">
        <v>460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8Ze512PolppbCesO+wmRQ5Ef0v1mIb8uwwn5OlLgv7JhlRqYM9Afa9CB9Hav/GGma3hKpF9ZxuXWASCZbvPVww==" saltValue="+gFfbj/klgnq106vFqVIkQ==" spinCount="100000" sheet="1" objects="1" scenarios="1"/>
  <dataValidations count="1">
    <dataValidation type="whole" allowBlank="1" showInputMessage="1" showErrorMessage="1" promptTitle="tylko liczba" prompt="0, 5, 8 lub 23" sqref="N1:N1048576" xr:uid="{C5714D29-3CA4-4C96-8FE4-8D27F491CF79}">
      <formula1>0</formula1>
      <formula2>23</formula2>
    </dataValidation>
  </dataValidation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168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109</v>
      </c>
      <c r="B4" s="9"/>
      <c r="C4" s="9" t="s">
        <v>5</v>
      </c>
      <c r="D4" s="9" t="s">
        <v>169</v>
      </c>
      <c r="E4" s="9"/>
      <c r="F4" s="9"/>
      <c r="G4" s="9"/>
      <c r="H4" s="9" t="s">
        <v>7</v>
      </c>
      <c r="I4" s="9"/>
      <c r="J4" s="10">
        <v>25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t6neOwN2Q0zwrDd9hc5RD8WYc2US1tvtrk7k7Gstt1CoaYhzH5Ab7PFOJLP7nlN//yY4cCu1ounBL4BMgITgbg==" saltValue="qIvosyVgJAOa9Io7O9JpzA==" spinCount="100000" sheet="1" objects="1" scenarios="1"/>
  <dataValidations count="1">
    <dataValidation type="whole" allowBlank="1" showInputMessage="1" showErrorMessage="1" promptTitle="tylko liczba" prompt="0, 5, 8 lub 23" sqref="N1:N1048576" xr:uid="{31150C99-DAEB-4244-AA1D-36033B63D362}">
      <formula1>0</formula1>
      <formula2>23</formula2>
    </dataValidation>
  </dataValidation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170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90" x14ac:dyDescent="0.25">
      <c r="A4" s="9">
        <v>110</v>
      </c>
      <c r="B4" s="9"/>
      <c r="C4" s="9" t="s">
        <v>5</v>
      </c>
      <c r="D4" s="9" t="s">
        <v>171</v>
      </c>
      <c r="E4" s="9"/>
      <c r="F4" s="9"/>
      <c r="G4" s="9"/>
      <c r="H4" s="9" t="s">
        <v>7</v>
      </c>
      <c r="I4" s="9"/>
      <c r="J4" s="10">
        <v>80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4NkaLYO428O69363Pm/Ah+FE7jzlo281Vs8JIE48RhX5n7+TrrqHrBvkBBTxcWyheS47Nff2h9HhIOvCyLov8Q==" saltValue="qUbMBNeosrrEQrZPm0Jihw==" spinCount="100000" sheet="1" objects="1" scenarios="1"/>
  <dataValidations count="1">
    <dataValidation type="whole" allowBlank="1" showInputMessage="1" showErrorMessage="1" promptTitle="tylko liczba" prompt="0, 5, 8 lub 23" sqref="N1:N1048576" xr:uid="{C58EBE00-537F-46BD-824F-DD883CBD15EC}">
      <formula1>0</formula1>
      <formula2>23</formula2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172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111</v>
      </c>
      <c r="B4" s="9"/>
      <c r="C4" s="9" t="s">
        <v>5</v>
      </c>
      <c r="D4" s="9" t="s">
        <v>173</v>
      </c>
      <c r="E4" s="9"/>
      <c r="F4" s="9"/>
      <c r="G4" s="9"/>
      <c r="H4" s="9" t="s">
        <v>7</v>
      </c>
      <c r="I4" s="9"/>
      <c r="J4" s="10">
        <v>15000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x14ac:dyDescent="0.25">
      <c r="A5" s="13"/>
      <c r="B5" s="13"/>
      <c r="C5" s="13"/>
      <c r="D5" s="13"/>
      <c r="E5" s="13"/>
      <c r="F5" s="13"/>
      <c r="G5" s="13"/>
      <c r="H5" s="13"/>
      <c r="I5" s="13" t="s">
        <v>8</v>
      </c>
      <c r="J5" s="10"/>
      <c r="K5" s="10"/>
      <c r="L5" s="20"/>
      <c r="M5" s="20">
        <f>SUM(M4:M4)</f>
        <v>0</v>
      </c>
      <c r="N5" s="11"/>
      <c r="O5" s="20">
        <f>SUM(O4:O4)</f>
        <v>0</v>
      </c>
      <c r="P5" s="14"/>
    </row>
  </sheetData>
  <sheetProtection algorithmName="SHA-512" hashValue="XQeSDhN37JFgy//w8iqUs44X6VV0FJCX4pplAeCwB45+lWIqqHyfiRPTZkDhqwyodTZSiFjX4CJ8aYRwFHWq7Q==" saltValue="EzOjPn9WPsg+t7ZWPtRjeg==" spinCount="100000" sheet="1" objects="1" scenarios="1"/>
  <dataValidations count="1">
    <dataValidation type="whole" allowBlank="1" showInputMessage="1" showErrorMessage="1" promptTitle="tylko liczba" prompt="0, 5, 8 lub 23" sqref="N1:N1048576" xr:uid="{E2C2E298-0F77-4BC5-90B0-85D2F9B9BF46}">
      <formula1>0</formula1>
      <formula2>23</formula2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174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45" x14ac:dyDescent="0.25">
      <c r="A4" s="9">
        <v>112</v>
      </c>
      <c r="B4" s="9"/>
      <c r="C4" s="9" t="s">
        <v>5</v>
      </c>
      <c r="D4" s="9" t="s">
        <v>175</v>
      </c>
      <c r="E4" s="9"/>
      <c r="F4" s="9"/>
      <c r="G4" s="9"/>
      <c r="H4" s="9" t="s">
        <v>7</v>
      </c>
      <c r="I4" s="9"/>
      <c r="J4" s="10">
        <v>250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X6SSHyf6P2FaZ1LiQOwWn1I0MfTwDiSN4P3vxgydc9NZ7A++j11Fgq6cbpo0H/WYGJou+yD7zrfwOPJEyPRz8g==" saltValue="7uNBN6rB0zgc/XVgkq8s+A==" spinCount="100000" sheet="1" objects="1" scenarios="1"/>
  <dataValidations count="1">
    <dataValidation type="whole" allowBlank="1" showInputMessage="1" showErrorMessage="1" promptTitle="tylko liczba" prompt="0, 5, 8 lub 23" sqref="N1:N1048576" xr:uid="{48E520BC-46A5-4FBD-A879-867A5121A17A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"/>
  <sheetViews>
    <sheetView tabSelected="1" workbookViewId="0">
      <selection activeCell="P4" sqref="P4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16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60" x14ac:dyDescent="0.25">
      <c r="A4" s="9">
        <v>6</v>
      </c>
      <c r="B4" s="9"/>
      <c r="C4" s="9" t="s">
        <v>5</v>
      </c>
      <c r="D4" s="9" t="s">
        <v>17</v>
      </c>
      <c r="E4" s="9"/>
      <c r="F4" s="9"/>
      <c r="G4" s="9"/>
      <c r="H4" s="9" t="s">
        <v>7</v>
      </c>
      <c r="I4" s="9"/>
      <c r="J4" s="10">
        <v>170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s="3" customFormat="1" ht="60" x14ac:dyDescent="0.25">
      <c r="A5" s="9">
        <v>7</v>
      </c>
      <c r="B5" s="9"/>
      <c r="C5" s="9" t="s">
        <v>5</v>
      </c>
      <c r="D5" s="9" t="s">
        <v>18</v>
      </c>
      <c r="E5" s="9"/>
      <c r="F5" s="9"/>
      <c r="G5" s="9"/>
      <c r="H5" s="9" t="s">
        <v>7</v>
      </c>
      <c r="I5" s="9"/>
      <c r="J5" s="10">
        <v>3000</v>
      </c>
      <c r="K5" s="10"/>
      <c r="L5" s="20">
        <f>K5*((100+N5)/100)</f>
        <v>0</v>
      </c>
      <c r="M5" s="20">
        <f>J5*K5</f>
        <v>0</v>
      </c>
      <c r="N5" s="11"/>
      <c r="O5" s="25">
        <f>J5*L5</f>
        <v>0</v>
      </c>
      <c r="P5" s="8"/>
    </row>
    <row r="6" spans="1:16" s="3" customFormat="1" ht="60" x14ac:dyDescent="0.25">
      <c r="A6" s="9">
        <v>8</v>
      </c>
      <c r="B6" s="9"/>
      <c r="C6" s="9" t="s">
        <v>5</v>
      </c>
      <c r="D6" s="9" t="s">
        <v>19</v>
      </c>
      <c r="E6" s="9"/>
      <c r="F6" s="9"/>
      <c r="G6" s="9"/>
      <c r="H6" s="9" t="s">
        <v>7</v>
      </c>
      <c r="I6" s="9"/>
      <c r="J6" s="10">
        <v>600</v>
      </c>
      <c r="K6" s="10"/>
      <c r="L6" s="20">
        <f>K6*((100+N6)/100)</f>
        <v>0</v>
      </c>
      <c r="M6" s="20">
        <f>J6*K6</f>
        <v>0</v>
      </c>
      <c r="N6" s="5"/>
      <c r="O6" s="25">
        <f>J6*L6</f>
        <v>0</v>
      </c>
      <c r="P6" s="8"/>
    </row>
    <row r="7" spans="1:16" s="3" customFormat="1" ht="60" x14ac:dyDescent="0.25">
      <c r="A7" s="9">
        <v>9</v>
      </c>
      <c r="B7" s="9"/>
      <c r="C7" s="9" t="s">
        <v>5</v>
      </c>
      <c r="D7" s="9" t="s">
        <v>20</v>
      </c>
      <c r="E7" s="9"/>
      <c r="F7" s="9"/>
      <c r="G7" s="9"/>
      <c r="H7" s="9" t="s">
        <v>7</v>
      </c>
      <c r="I7" s="9"/>
      <c r="J7" s="10">
        <v>250</v>
      </c>
      <c r="K7" s="10"/>
      <c r="L7" s="20">
        <f>K7*((100+N7)/100)</f>
        <v>0</v>
      </c>
      <c r="M7" s="20">
        <f>J7*K7</f>
        <v>0</v>
      </c>
      <c r="N7" s="5"/>
      <c r="O7" s="25">
        <f>J7*L7</f>
        <v>0</v>
      </c>
      <c r="P7" s="8"/>
    </row>
    <row r="8" spans="1:16" x14ac:dyDescent="0.25">
      <c r="I8" s="5" t="s">
        <v>8</v>
      </c>
      <c r="J8" s="11"/>
      <c r="K8" s="11"/>
      <c r="L8" s="21"/>
      <c r="M8" s="21">
        <f>SUM(M4:M7)</f>
        <v>0</v>
      </c>
      <c r="O8" s="21">
        <f>SUM(O4:O7)</f>
        <v>0</v>
      </c>
      <c r="P8" s="12"/>
    </row>
  </sheetData>
  <sheetProtection algorithmName="SHA-512" hashValue="jnL3frA1wMK205HTDX4nr6H4kqd60r+/IwNspiVR9l1p1Rz3s6oV2xE+Gxe3oGEdtGZt/yuGlulqX4SPrQ5i3A==" saltValue="VKV3dH8OZRHOCu9Ww4qf9g==" spinCount="100000" sheet="1" objects="1" scenarios="1"/>
  <dataValidations count="1">
    <dataValidation type="whole" allowBlank="1" showInputMessage="1" showErrorMessage="1" promptTitle="tylko liczba" prompt="0, 5, 8 lub 23" sqref="N1:N1048576" xr:uid="{02A1081D-DB18-4A54-9E21-8D019EC8D5AC}">
      <formula1>0</formula1>
      <formula2>23</formula2>
    </dataValidation>
  </dataValidation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176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ht="30" x14ac:dyDescent="0.25">
      <c r="A4" s="9">
        <v>113</v>
      </c>
      <c r="B4" s="9"/>
      <c r="C4" s="9" t="s">
        <v>5</v>
      </c>
      <c r="D4" s="9" t="s">
        <v>177</v>
      </c>
      <c r="E4" s="9"/>
      <c r="F4" s="9"/>
      <c r="G4" s="9"/>
      <c r="H4" s="9" t="s">
        <v>7</v>
      </c>
      <c r="I4" s="9"/>
      <c r="J4" s="10">
        <v>110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MxiQZ/Pc+vEmwtBVDGEDmSR3fvbfogM4wssV0IHacOFpp9IJGjQHlW+ANooPL/Krm5FGj6qTU5ywX1xfAwREog==" saltValue="Viy65sWA6OpExXlF5GcXGA==" spinCount="100000" sheet="1" objects="1" scenarios="1"/>
  <dataValidations count="1">
    <dataValidation type="whole" allowBlank="1" showInputMessage="1" showErrorMessage="1" promptTitle="tylko liczba" prompt="0, 5, 8 lub 23" sqref="N1:N1048576" xr:uid="{BFEBC88F-6CDB-43CD-A8D2-29AC8EB1784D}">
      <formula1>0</formula1>
      <formula2>23</formula2>
    </dataValidation>
  </dataValidation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178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114</v>
      </c>
      <c r="B4" s="9"/>
      <c r="C4" s="9" t="s">
        <v>5</v>
      </c>
      <c r="D4" s="9" t="s">
        <v>179</v>
      </c>
      <c r="E4" s="9"/>
      <c r="F4" s="9"/>
      <c r="G4" s="9"/>
      <c r="H4" s="9" t="s">
        <v>7</v>
      </c>
      <c r="I4" s="9"/>
      <c r="J4" s="10">
        <v>150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RC19dV7UBPWjtNvRjTC08YZ6JCc6i49i0FPyzqhVKfasyOZDPSP+gYC3+d8eepg4uhIsjaM1qgslzcXPpeTXlA==" saltValue="iZaIfBjFbxpSP+8AxmarGw==" spinCount="100000" sheet="1" objects="1" scenarios="1"/>
  <dataValidations count="1">
    <dataValidation type="whole" allowBlank="1" showInputMessage="1" showErrorMessage="1" promptTitle="tylko liczba" prompt="0, 5, 8 lub 23" sqref="N1:N1048576" xr:uid="{D627E3BC-E8C5-4DD5-8DB9-5B9B41790162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21</v>
      </c>
    </row>
    <row r="2" spans="1:16" s="3" customFormat="1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s="3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9">
        <v>12</v>
      </c>
      <c r="M3" s="19">
        <v>13</v>
      </c>
      <c r="N3" s="7">
        <v>14</v>
      </c>
      <c r="O3" s="24">
        <v>15</v>
      </c>
      <c r="P3" s="8"/>
    </row>
    <row r="4" spans="1:16" s="3" customFormat="1" x14ac:dyDescent="0.25">
      <c r="A4" s="9">
        <v>10</v>
      </c>
      <c r="B4" s="9"/>
      <c r="C4" s="9" t="s">
        <v>5</v>
      </c>
      <c r="D4" s="9" t="s">
        <v>22</v>
      </c>
      <c r="E4" s="9"/>
      <c r="F4" s="9"/>
      <c r="G4" s="9"/>
      <c r="H4" s="9" t="s">
        <v>7</v>
      </c>
      <c r="I4" s="9"/>
      <c r="J4" s="10">
        <v>5</v>
      </c>
      <c r="K4" s="10"/>
      <c r="L4" s="20">
        <f>K4*((100+N4)/100)</f>
        <v>0</v>
      </c>
      <c r="M4" s="20">
        <f>J4*K4</f>
        <v>0</v>
      </c>
      <c r="N4" s="10"/>
      <c r="O4" s="25">
        <f>J4*L4</f>
        <v>0</v>
      </c>
      <c r="P4" s="8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TkBRq4bk83NFL7vBFTDlQTRhFj6CV9zcWKSYKFq+HzR7mcFa214UTEjUPPKYsddc3PsA/qgfeHFclUk2kZav9g==" saltValue="PDWEJZy4MXuzaSeBdDn3Gw==" spinCount="100000" sheet="1" objects="1" scenarios="1"/>
  <dataValidations count="1">
    <dataValidation type="whole" allowBlank="1" showInputMessage="1" showErrorMessage="1" promptTitle="tylko liczba" prompt="0, 5, 8 lub 23" sqref="N1:N1048576" xr:uid="{22E067F1-2DD7-4793-893D-3D31DF6F5E8E}">
      <formula1>0</formula1>
      <formula2>23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23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11</v>
      </c>
      <c r="B4" s="17"/>
      <c r="C4" s="17" t="s">
        <v>5</v>
      </c>
      <c r="D4" s="9" t="s">
        <v>24</v>
      </c>
      <c r="E4" s="17"/>
      <c r="F4" s="17"/>
      <c r="G4" s="17"/>
      <c r="H4" s="17" t="s">
        <v>7</v>
      </c>
      <c r="I4" s="17"/>
      <c r="J4" s="11">
        <v>100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24Jz4w2UjFR7pn8W3Y53lTMWz9DC2iHzyKbfhNrQ5Vw/kfysthTlvXMHWOzjFvqM2lr35dKCMwHMBEZrr2NH2A==" saltValue="FwG5JO0+P52wQxeRoaK2ig==" spinCount="100000" sheet="1" objects="1" scenarios="1"/>
  <dataValidations count="1">
    <dataValidation type="whole" allowBlank="1" showInputMessage="1" showErrorMessage="1" promptTitle="tylko liczba" prompt="0, 5, 8 lub 23" sqref="N1:N1048576" xr:uid="{A9B36953-96F1-4375-92C3-989BC3DBEF56}">
      <formula1>0</formula1>
      <formula2>23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N8" sqref="N8"/>
    </sheetView>
  </sheetViews>
  <sheetFormatPr defaultRowHeight="15" x14ac:dyDescent="0.25"/>
  <cols>
    <col min="1" max="1" width="4.5703125" style="5" customWidth="1"/>
    <col min="2" max="2" width="16" style="5" customWidth="1"/>
    <col min="3" max="3" width="12.28515625" style="5" customWidth="1"/>
    <col min="4" max="4" width="67" style="5" customWidth="1"/>
    <col min="5" max="5" width="18" style="5" customWidth="1"/>
    <col min="6" max="6" width="19.85546875" style="5" customWidth="1"/>
    <col min="7" max="7" width="13.140625" style="5" customWidth="1"/>
    <col min="8" max="8" width="9.42578125" style="5" customWidth="1"/>
    <col min="9" max="9" width="12.85546875" style="5" customWidth="1"/>
    <col min="10" max="10" width="14" style="5" customWidth="1"/>
    <col min="11" max="11" width="12.7109375" style="5" customWidth="1"/>
    <col min="12" max="12" width="12.5703125" customWidth="1"/>
    <col min="13" max="13" width="15.140625" customWidth="1"/>
    <col min="14" max="14" width="7" style="5" customWidth="1"/>
    <col min="15" max="15" width="17.42578125" customWidth="1"/>
    <col min="16" max="16" width="9.140625" style="5"/>
  </cols>
  <sheetData>
    <row r="1" spans="1:16" ht="18.75" x14ac:dyDescent="0.3">
      <c r="F1" s="6" t="s">
        <v>25</v>
      </c>
    </row>
    <row r="2" spans="1:16" ht="60" x14ac:dyDescent="0.25">
      <c r="A2" s="1" t="s">
        <v>1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2</v>
      </c>
      <c r="G2" s="1" t="s">
        <v>3</v>
      </c>
      <c r="H2" s="1" t="s">
        <v>184</v>
      </c>
      <c r="I2" s="1" t="s">
        <v>185</v>
      </c>
      <c r="J2" s="1" t="s">
        <v>186</v>
      </c>
      <c r="K2" s="1" t="s">
        <v>187</v>
      </c>
      <c r="L2" s="18" t="s">
        <v>188</v>
      </c>
      <c r="M2" s="22" t="s">
        <v>195</v>
      </c>
      <c r="N2" s="4" t="s">
        <v>4</v>
      </c>
      <c r="O2" s="23" t="s">
        <v>196</v>
      </c>
      <c r="P2" s="2" t="s">
        <v>189</v>
      </c>
    </row>
    <row r="3" spans="1:16" x14ac:dyDescent="0.2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26">
        <v>12</v>
      </c>
      <c r="M3" s="26">
        <v>13</v>
      </c>
      <c r="N3" s="7">
        <v>14</v>
      </c>
      <c r="O3" s="27">
        <v>15</v>
      </c>
      <c r="P3" s="16"/>
    </row>
    <row r="4" spans="1:16" x14ac:dyDescent="0.25">
      <c r="A4" s="17">
        <v>12</v>
      </c>
      <c r="B4" s="17"/>
      <c r="C4" s="17" t="s">
        <v>5</v>
      </c>
      <c r="D4" s="9" t="s">
        <v>26</v>
      </c>
      <c r="E4" s="17"/>
      <c r="F4" s="17"/>
      <c r="G4" s="17"/>
      <c r="H4" s="17" t="s">
        <v>7</v>
      </c>
      <c r="I4" s="17"/>
      <c r="J4" s="11">
        <v>15</v>
      </c>
      <c r="K4" s="11"/>
      <c r="L4" s="21">
        <f>K4*((100+N4)/100)</f>
        <v>0</v>
      </c>
      <c r="M4" s="21">
        <f>J4*K4</f>
        <v>0</v>
      </c>
      <c r="N4" s="10"/>
      <c r="O4" s="28">
        <f>J4*L4</f>
        <v>0</v>
      </c>
      <c r="P4" s="16"/>
    </row>
    <row r="5" spans="1:16" x14ac:dyDescent="0.25">
      <c r="I5" s="5" t="s">
        <v>8</v>
      </c>
      <c r="J5" s="11"/>
      <c r="K5" s="11"/>
      <c r="L5" s="21"/>
      <c r="M5" s="21">
        <f>SUM(M4:M4)</f>
        <v>0</v>
      </c>
      <c r="N5" s="11"/>
      <c r="O5" s="21">
        <f>SUM(O4:O4)</f>
        <v>0</v>
      </c>
      <c r="P5" s="12"/>
    </row>
  </sheetData>
  <sheetProtection algorithmName="SHA-512" hashValue="Bzj5HBqsJgCXbpVqTrfOQ3Dg8fawG/ONG57k8HGjadSM96AXFwoQo2emsU6zBGy+4wpI8xj1twANe+LYYzM9sg==" saltValue="LEnytbiB0KeMvjOY/wCAyg==" spinCount="100000" sheet="1" objects="1" scenarios="1"/>
  <dataValidations count="1">
    <dataValidation type="whole" allowBlank="1" showInputMessage="1" showErrorMessage="1" promptTitle="tylko liczba" prompt="0, 5, 8 lub 23" sqref="N1:N1048576" xr:uid="{2FF87F79-6F04-48FA-9EE0-CD9A37757EDB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61</vt:i4>
      </vt:variant>
    </vt:vector>
  </HeadingPairs>
  <TitlesOfParts>
    <vt:vector size="61" baseType="lpstr">
      <vt:lpstr>P10-Metotreksat</vt:lpstr>
      <vt:lpstr>P11-Aprepitant</vt:lpstr>
      <vt:lpstr>P12-Okskarbazepina</vt:lpstr>
      <vt:lpstr>P13-Kwas ursodeoksycholowy</vt:lpstr>
      <vt:lpstr>P14-Fluorouracyl</vt:lpstr>
      <vt:lpstr>P15-Sól sodowa wodorobursztyni</vt:lpstr>
      <vt:lpstr>P16-Tyzanidyna</vt:lpstr>
      <vt:lpstr>P17-Itopryd</vt:lpstr>
      <vt:lpstr>P18-Kalcytrol</vt:lpstr>
      <vt:lpstr>P19-Mleko dla niemowląt</vt:lpstr>
      <vt:lpstr>P1-Bewacyzumab</vt:lpstr>
      <vt:lpstr>P20-Topotecan</vt:lpstr>
      <vt:lpstr>P21-Melfalan</vt:lpstr>
      <vt:lpstr>P22-Chlorambucyl</vt:lpstr>
      <vt:lpstr>P23-Substancje do receptury</vt:lpstr>
      <vt:lpstr>P24-Lenalidomide</vt:lpstr>
      <vt:lpstr>P25-Winorelbina koncentrat</vt:lpstr>
      <vt:lpstr>P26-Karboplatyna</vt:lpstr>
      <vt:lpstr>P27-Cytarabina</vt:lpstr>
      <vt:lpstr>P28-Pegfilgastrim</vt:lpstr>
      <vt:lpstr>P29-Dapagliflozyna</vt:lpstr>
      <vt:lpstr>P2-Fondaparynuks</vt:lpstr>
      <vt:lpstr>P30-Trastuzumab i.v.</vt:lpstr>
      <vt:lpstr>P31-Dieta EN_ONS</vt:lpstr>
      <vt:lpstr>P32-Sitagliptyna</vt:lpstr>
      <vt:lpstr>P33-Kariprazyna</vt:lpstr>
      <vt:lpstr>P34-Ranibizumab</vt:lpstr>
      <vt:lpstr>P35-Lapatynib</vt:lpstr>
      <vt:lpstr>P36-Rybocyklib</vt:lpstr>
      <vt:lpstr>P37-Kwas zoledronowy</vt:lpstr>
      <vt:lpstr>P38-Docetaksel</vt:lpstr>
      <vt:lpstr>P39-Doxorubicyna</vt:lpstr>
      <vt:lpstr>P3-Gentamycyna</vt:lpstr>
      <vt:lpstr>P40-Cisplatyna</vt:lpstr>
      <vt:lpstr>P41-Gemcytabina</vt:lpstr>
      <vt:lpstr>P42-Etopozyd</vt:lpstr>
      <vt:lpstr>P43-Bendamustyna</vt:lpstr>
      <vt:lpstr>P44-Cisatracurium</vt:lpstr>
      <vt:lpstr>P45-Mivacurium</vt:lpstr>
      <vt:lpstr>P46-Ropeginterferon alfa-2b</vt:lpstr>
      <vt:lpstr>P47-Bleomycyna</vt:lpstr>
      <vt:lpstr>P48-Dakarbazyna</vt:lpstr>
      <vt:lpstr>P49-Glukonian żelaza II</vt:lpstr>
      <vt:lpstr>P4-Amantadyna</vt:lpstr>
      <vt:lpstr>P50-Dieta enteralna</vt:lpstr>
      <vt:lpstr>P51-Panitumumab</vt:lpstr>
      <vt:lpstr>P52-Typiracyl + triflurydyna</vt:lpstr>
      <vt:lpstr>P53-ONS</vt:lpstr>
      <vt:lpstr>P54-Daratumumab</vt:lpstr>
      <vt:lpstr>P55-Leki różne</vt:lpstr>
      <vt:lpstr>P56-Żywność specjalnego przezn</vt:lpstr>
      <vt:lpstr>P57-Leki różne 1</vt:lpstr>
      <vt:lpstr>P58-Trastuzumab emtanzyna</vt:lpstr>
      <vt:lpstr>P59-Cyklofsfamid</vt:lpstr>
      <vt:lpstr>P5-Asparaginian ornityny</vt:lpstr>
      <vt:lpstr>P60-Doksorubicyna pegylowana l</vt:lpstr>
      <vt:lpstr>P61-Żywienie pozajelitowe nowo</vt:lpstr>
      <vt:lpstr>P6-Enoksaparyna fiolka wieloda</vt:lpstr>
      <vt:lpstr>P7-Rasburicasa</vt:lpstr>
      <vt:lpstr>P8-Cetuksimab</vt:lpstr>
      <vt:lpstr>P9-Winkrystyna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Specjalistyczny Szpital w Ciechanowie Specjalistyczny </cp:lastModifiedBy>
  <cp:lastPrinted>2024-01-29T10:06:22Z</cp:lastPrinted>
  <dcterms:created xsi:type="dcterms:W3CDTF">2024-01-23T12:20:52Z</dcterms:created>
  <dcterms:modified xsi:type="dcterms:W3CDTF">2024-02-02T11:59:29Z</dcterms:modified>
  <cp:category/>
</cp:coreProperties>
</file>