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codeName="ThisWorkbook"/>
  <mc:AlternateContent xmlns:mc="http://schemas.openxmlformats.org/markup-compatibility/2006">
    <mc:Choice Requires="x15">
      <x15ac:absPath xmlns:x15ac="http://schemas.microsoft.com/office/spreadsheetml/2010/11/ac" url="\\192.168.10.33\Postępowania ZP\Postępowania Paulina\2024\Ustawa\PN 09 24 Sprzęt jednorazowy\"/>
    </mc:Choice>
  </mc:AlternateContent>
  <xr:revisionPtr revIDLastSave="0" documentId="13_ncr:1_{CFAAA5B7-3348-4E20-8A0C-A17454E0191E}" xr6:coauthVersionLast="47" xr6:coauthVersionMax="47" xr10:uidLastSave="{00000000-0000-0000-0000-000000000000}"/>
  <bookViews>
    <workbookView xWindow="-120" yWindow="-120" windowWidth="29040" windowHeight="15720" tabRatio="802" xr2:uid="{00000000-000D-0000-FFFF-FFFF00000000}"/>
  </bookViews>
  <sheets>
    <sheet name="P01 Przyrząd jednorazowego uży" sheetId="1" r:id="rId1"/>
    <sheet name="P02 Drobny sprzęt medyczny" sheetId="2" r:id="rId2"/>
    <sheet name="P03 Sprzęt do infuzji dial a f" sheetId="3" r:id="rId3"/>
    <sheet name="P04 Maski do tlenu z nebulizat" sheetId="4" r:id="rId4"/>
    <sheet name="P05 Sprzęt wspomagający oddych" sheetId="5" r:id="rId5"/>
    <sheet name="P06 Sprzęt no nakłuć" sheetId="6" r:id="rId6"/>
  </sheets>
  <calcPr calcId="181029"/>
</workbook>
</file>

<file path=xl/calcChain.xml><?xml version="1.0" encoding="utf-8"?>
<calcChain xmlns="http://schemas.openxmlformats.org/spreadsheetml/2006/main">
  <c r="O5" i="6" l="1"/>
  <c r="M5" i="6"/>
  <c r="O4" i="6"/>
  <c r="M4" i="6"/>
  <c r="L4" i="6"/>
  <c r="O6" i="5"/>
  <c r="M6" i="5"/>
  <c r="O5" i="5"/>
  <c r="M5" i="5"/>
  <c r="L5" i="5"/>
  <c r="O4" i="5"/>
  <c r="M4" i="5"/>
  <c r="L4" i="5"/>
  <c r="O6" i="4"/>
  <c r="M6" i="4"/>
  <c r="O5" i="4"/>
  <c r="M5" i="4"/>
  <c r="L5" i="4"/>
  <c r="O4" i="4"/>
  <c r="M4" i="4"/>
  <c r="L4" i="4"/>
  <c r="O5" i="3"/>
  <c r="M5" i="3"/>
  <c r="O4" i="3"/>
  <c r="M4" i="3"/>
  <c r="L4" i="3"/>
  <c r="O7" i="2"/>
  <c r="M7" i="2"/>
  <c r="O6" i="2"/>
  <c r="M6" i="2"/>
  <c r="L6" i="2"/>
  <c r="O5" i="2"/>
  <c r="M5" i="2"/>
  <c r="L5" i="2"/>
  <c r="O4" i="2"/>
  <c r="M4" i="2"/>
  <c r="L4" i="2"/>
  <c r="M4" i="1"/>
  <c r="M5" i="1" s="1"/>
  <c r="L4" i="1"/>
  <c r="O4" i="1" s="1"/>
  <c r="O5" i="1" s="1"/>
</calcChain>
</file>

<file path=xl/sharedStrings.xml><?xml version="1.0" encoding="utf-8"?>
<sst xmlns="http://schemas.openxmlformats.org/spreadsheetml/2006/main" count="132" uniqueCount="35">
  <si>
    <t>P01 Przyrząd jednorazowego użytku</t>
  </si>
  <si>
    <t>LP.</t>
  </si>
  <si>
    <t>Nazwa dostawcy - 15 znaków</t>
  </si>
  <si>
    <t>Nazwa producenta</t>
  </si>
  <si>
    <t>Wielkość opakowania</t>
  </si>
  <si>
    <t>Ilość zamawiana</t>
  </si>
  <si>
    <t>VAT %</t>
  </si>
  <si>
    <t>312_07_08</t>
  </si>
  <si>
    <t>przyrządy jednorazowego użytku do przetoczeń - do infuzji
-przyrządy o długości min. 150 cm. elastyczny miękki 
-element łączący z butelką dobrze zaostrzony  umożliwiający łatwe odprowadzenie do pojemnika płynem infuzyjnym , po zamontowaniu zapewniający szczelność infuzji ,
-komora skraplacza 5,5 cm - 6,0 cm
- zacisk rolkowy umożliwiający precyzyjne ustawienie przepływu
- z odpowietrzaczem i filtrem przeciwbakteryjnym , 
- komora przezroczysta , elastyczna</t>
  </si>
  <si>
    <t>szt.</t>
  </si>
  <si>
    <t>Razem</t>
  </si>
  <si>
    <t>P02 Drobny sprzęt medyczny</t>
  </si>
  <si>
    <t>Koreczek do zabezpieczenia światła kaniuli. Sterylny jednorazowy w kolorze białym. Trzpień koeczka położony poniżej krawędzi. Koreczki pakowane pojedynczo, w sztywny blister, a na opakowaniu podana nazwa producenta, nr serii, data produkcji oraz data ważności wyrobu. Koreczki pakowane w opakowania 50szt. lub 100szt.</t>
  </si>
  <si>
    <t>Koreczek typu combi do szczelnego zabezpieczenia światła kaniuli oraz strzykawki. 
Sterylny, jednorazowy w kolorze czerwonym. Trzpień wewnętrzny koeczka położony poniżej krawędzi. Koreczki pakowane pojedynczo, w sztywny blister, a na opakowaniu podana nazwa producenta, nr serii, data produkcji oraz data ważności wyrobu. Koreczki pakowane w opakowania 50szt. lub 100szt.</t>
  </si>
  <si>
    <t>Kranik trójdrożny typu Luer – lock. Możliwość podawania lipidów oraz chemioterapeutyków, posiada optyczny i wyczuwalny identyfikator pozycji otwarty – zamknięty, funkcjonujący w zakresie 360 stopni. 3 różne kolory pokręteł do różnego zastosowania. Wszystkie wyjścia zabezpieczane koreczkami. 
Koreczki z trzpieniem poniżej krawędzi. Objętość wypełnienia 0,32ml. Jałowy, pojedynczo pakowany.</t>
  </si>
  <si>
    <t>P03 Sprzęt do infuzji dial a flow</t>
  </si>
  <si>
    <t>Przyrząd do przetaczania płynów infuzyjnych z niezależnym precyzyjnym regulatorem szybkości przepływu. Regulator przepływu wyskalowany w ml/h z możliwością precyzyjnego ustawienia szybkości przepływu  w zakresie 0-250ml/h (dla gęstości 10%) i 0-200ml/h ( dla gęstości 40%)/
W linii infuzyjnej zintegrowana komora kroplowa, port do dodatkowych wstrzyknięć oraz zacisk do szybkiego zamykania przepływu bez konieczności zmiany ustawionej szybkości. Filtr powietrza 3 mikrony oraz filtr w linii 15 mikronów. Dren zakończony połączenie Luer Lock. Długość linii 226cm, w tym dren o długości 215cm. Komora kroplowa 60kr/ml. Pojemność wypełnienia 14ml. Nie zawiera lateksu. Sterylny.</t>
  </si>
  <si>
    <t>P04 Maski do tlenu z nebulizatorem</t>
  </si>
  <si>
    <t>maska tlenowa z nebulizatorem i drenem, jednorazowa;
-maska twarzowa dla dzieci,
-waga maski 26g +/- 2 g.
-twardość maski 70-75 ShA
-przewód powietrzny antyzagięciowy o przekroju gwiazdki dł.200 cm +/- 10cm
-materiał medyczny ,delikatny PCV
-blaszka dopasowana do nosa wykonana z aluminium szerokości 8mm +/- 1 mm
-maska z dwoma otworami bocznymi umożliwiającymi swobodne oddychanie podczas inhalacji o średnicy 2 cm+/-0,1cm
-nebulizator ( pojemnik na lek ) o poj. 8 ml. wyskalowany co 2ml,
-waga nebulizatora 19g +/-2 g.
-nebulizator wykonany z krystalicznego polistyrenu
-nebulizator z gwintem zapewniającym szczelne zamknięcie 
-bardzo mała pozostałość leku po zakończeniu inhalacji dzięki naczyniu na lek w kształcie ściętego stożka
-nie zawierający lateksu i ftalanów
-czysty mikrobiologicznie
-opakowanie folia 
   rozmiary: S, M</t>
  </si>
  <si>
    <t>maska tlenowa z nebulizatorem i drenem, jednorazowa;
-maska twarzowa dla dorosłych,
-waga maski 26g +/- 2 g.
-twardość maski 70-75 ShA
-przewód powietrzny antyzagięciowy o przekroju gwiazdki dł.200 cm +/- 10cm
-materiał medyczny ,delikatny PCV
-blaszka dostosowana do nosa wykonana z aluminium szerokości 8mm +/- 1 mm
-maska z dwoma otworami bocznymi umożliwiającymi swobodne oddychanie podczas inhalacji o średnicy 2 cm+/-0,1cm
-nebulizator ( pojemnik na lek ) o poj. 8 ml. wyskalowany co 2ml,
-waga nebulizatora 19g +/-2 g.
-nebulizator wykonany z krystalicznego polistyrenu
-nebulizator z gwintem szczelne zamknięcie 
-bardzo mała pozostałość leku po zakończeniu inhalacji dzięki naczyniu na lek w kształcie ściętego stożka
-nie zawierający lateksu i ftalanów
-czysty mikrobiologicznie
-opakowanie folia
 rozmiary: L, XL</t>
  </si>
  <si>
    <t>P05 Sprzęt wspomagający oddychanie</t>
  </si>
  <si>
    <t>maska krtaniowa; 
-delikatny, pozbawiony nierówności i ostrych krawędzi mankiet, wzmocnienie koniuszka mankietu zabezpieczające przed jego zagięciem i niewłaściwym ułożeniem, rurka maski wygięta zgodnie z budową anatomiczną gardła ( kąt 70-90 stopni) i usztywniona, tzw.blokier zgryzu - element zabezpieczający zabezpieczający przed zwężeniem światła rurki w wyniku jej zaciśnięcia zębami,
możliwość wykonania intubacji za pomocą standardowej rurki dotchawicznej z użyciem elastycznego endoskopu oraz oraz wykonania bronchoskopii,  znaczniki prawidłowego usytuowania maski w drogach oddechowych umieszczone na rurce znaczniki ułatwiające wykonanie intubacji dotchawicznej poprzez maskę umieszczone na kopule maski, informacje dotyczące rozmiaru, wagi pacjenta objętości wypełniania mankietu umieszczone na baloniku kontrolnym
zakres rozmiarów od 1 do 6 ; rozmiar 1 ( waga pacjenta poniżej 5 kg) rozmiar 1,5 ( waga pacjenta 5-10 kg ) rozmiar 2 ( waga pacjenta 10-20 kg) , rozmiar 3 (waga pacjenta 20-30kg) rozmiar 4 ( waga pacjenta 50-70 kg) , rozmiar 5 (waga pacjenta 70-100kg), rozmiar 6 (waga pacjenta powyżej 100 kg.), opakowanie maski kodowane kolorem w celu szybkiej identyfikacji rozmiaru możliwość bezwarunkowego stosowania w MRI( brak elementów metalowych)  wykonana z materiałów niezawierających ftalanów i lateksu opakowanie maski kodowane kolorem w celu szybkiej identyfikacji rozmiaru</t>
  </si>
  <si>
    <t>maska krtaniowa:
delikatny pozbawiony nierówności i ostrych krawędzi mankiet, rurka maski wygięta zgodnie z budową anatomiczą gardła (kąt 70-90 stopni) 
-zintegrowany kanał gastryczny umożliwiający wprowadzenie sondy żołądkowej dla rozmiaru 
-3,4,5,6, -16FR , dla rozmiaru 2-2,5 , 10FR, dla rozmiaru 1,5-8FR, dla rozmiaru 1-6FR, ciśnienia uszczelniania o wartości do 40cm H20
- mozliwość wykonania intubacji za pomocą standardowej rurki dotchawicznej z użyciem elastycznego endoskopu oraz wykonania bronchostomii
- znaczniki prawidłowego ustytuowania maski w drogach oddechowych umieszczone na rurce znaczniki ułatwiające wykonanie intubacji dotchawicznej przez maskę umieszczoną na kopule maski
- tzw. bloker zgryzu- element zabezpieczjący przed zwęzeniem światła rurki w wyniku jej zaciśnięcia zębami
- informacje dotyczące rozmiaru wagi pacjenta objętości wypełnienia mankietu umieszczone na baloniku kontrolnym, zakres rozmiarów od do 6
- rozmiar 1 ( waga pacjenta poniżej 5 kg) rozmiar 1,5  ( waga pacjenta 5 - 10kg) rozmiar 2 ( waga pacjenta 10-20kg) rozmiar 2,5 (waga pacjenta 20-30kg) rozmiar 3 ( waga pacjenta 30-50kg) rozmiar 4 (waga pacjenta 50-70kg) rozmiar 5 ( waga pacjenta 70-100) rozmiar 6 ( waga pacjenta powyżej 100)
- możliwość bezwarunkowego wykonania w MRI ( brak elementów metalowych) 
-wykonana z materiałów niezawierających ftalanów i lateksu
-opakowanie maski kodowane kolorem z celu szybkiej identyfikacji rozmiaru</t>
  </si>
  <si>
    <t>P06 Sprzęt no nakłuć</t>
  </si>
  <si>
    <t>Nakłuwacze hematologiczne, automatyczne, igłowe o śr. igły 0,8mm (21G) i głębokości wkłucia 2,4 mm sterylizowane radiacyjnie. Igła o trójpłaszczycnowym ostrzu, w całości osłonięta we wnętrzu nakłuwacza zarówno przed jak i po użyciu.
opakowanie po 100szt</t>
  </si>
  <si>
    <t>op</t>
  </si>
  <si>
    <t>Indeks prod.                         u                                  zamawiającego</t>
  </si>
  <si>
    <t xml:space="preserve">Przedmiot zakupu                                                                </t>
  </si>
  <si>
    <t>Indeks produktu u dostawcy                                                   - 20 znaków</t>
  </si>
  <si>
    <t>Nazwa produktu                                          - pełna nazwa handlowa                               - 120 znaków</t>
  </si>
  <si>
    <t>Jednostka miary                           [op., szt.]</t>
  </si>
  <si>
    <t>Cena jednostk.            netto [zł]</t>
  </si>
  <si>
    <t>Cena jednostk.           brutto [zł]</t>
  </si>
  <si>
    <r>
      <t xml:space="preserve">Wartość                        netto [zł] </t>
    </r>
    <r>
      <rPr>
        <b/>
        <sz val="14"/>
        <color rgb="FFFF0000"/>
        <rFont val="Calibri"/>
        <family val="2"/>
        <charset val="238"/>
      </rPr>
      <t>(kol.10x11)</t>
    </r>
  </si>
  <si>
    <r>
      <t xml:space="preserve">Wartość                           brutto [zł] </t>
    </r>
    <r>
      <rPr>
        <b/>
        <sz val="14"/>
        <color rgb="FFFF0000"/>
        <rFont val="Calibri"/>
        <family val="2"/>
        <charset val="238"/>
      </rPr>
      <t>(kol.10x12)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</si>
</sst>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5" x14ac:knownFonts="1">
    <font>
      <sz val="11"/>
      <color rgb="FF000000"/>
      <name val="Calibri"/>
    </font>
    <font>
      <b/>
      <sz val="14"/>
      <color rgb="FF000000"/>
      <name val="Calibri"/>
    </font>
    <font>
      <b/>
      <sz val="14"/>
      <color rgb="FF000000"/>
      <name val="Calibri"/>
      <family val="2"/>
      <charset val="238"/>
    </font>
    <font>
      <b/>
      <sz val="11"/>
      <color rgb="FF000000"/>
      <name val="Calibri"/>
      <family val="2"/>
      <charset val="238"/>
    </font>
    <font>
      <b/>
      <sz val="14"/>
      <color rgb="FFFF0000"/>
      <name val="Calibri"/>
      <family val="2"/>
      <charset val="238"/>
    </font>
  </fonts>
  <fills count="3">
    <fill>
      <patternFill patternType="none"/>
    </fill>
    <fill>
      <patternFill patternType="gray125"/>
    </fill>
    <fill>
      <patternFill patternType="solid">
        <fgColor theme="2" tint="-9.9978637043366805E-2"/>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diagonal/>
    </border>
  </borders>
  <cellStyleXfs count="1">
    <xf numFmtId="0" fontId="0" fillId="0" borderId="0"/>
  </cellStyleXfs>
  <cellXfs count="16">
    <xf numFmtId="0" fontId="0" fillId="0" borderId="0" xfId="0"/>
    <xf numFmtId="0" fontId="2" fillId="2" borderId="1" xfId="0" applyFont="1" applyFill="1" applyBorder="1" applyAlignment="1" applyProtection="1">
      <alignment horizontal="center" vertical="top" wrapText="1"/>
      <protection locked="0"/>
    </xf>
    <xf numFmtId="0" fontId="3" fillId="2" borderId="1" xfId="0" applyFont="1" applyFill="1" applyBorder="1" applyAlignment="1" applyProtection="1">
      <alignment horizontal="center" vertical="top" wrapText="1"/>
      <protection locked="0"/>
    </xf>
    <xf numFmtId="0" fontId="0" fillId="0" borderId="0" xfId="0" applyAlignment="1" applyProtection="1">
      <alignment wrapText="1"/>
      <protection locked="0"/>
    </xf>
    <xf numFmtId="0" fontId="0" fillId="0" borderId="3" xfId="0" applyBorder="1" applyAlignment="1" applyProtection="1">
      <alignment wrapText="1"/>
      <protection locked="0"/>
    </xf>
    <xf numFmtId="0" fontId="0" fillId="0" borderId="0" xfId="0" applyProtection="1">
      <protection locked="0"/>
    </xf>
    <xf numFmtId="0" fontId="1" fillId="0" borderId="0" xfId="0" applyFont="1" applyAlignment="1" applyProtection="1">
      <alignment horizontal="centerContinuous"/>
      <protection locked="0"/>
    </xf>
    <xf numFmtId="0" fontId="0" fillId="0" borderId="1" xfId="0" applyBorder="1" applyAlignment="1" applyProtection="1">
      <alignment horizontal="centerContinuous"/>
      <protection locked="0"/>
    </xf>
    <xf numFmtId="0" fontId="0" fillId="0" borderId="1" xfId="0" applyBorder="1" applyAlignment="1" applyProtection="1">
      <alignment horizontal="center"/>
      <protection locked="0"/>
    </xf>
    <xf numFmtId="0" fontId="0" fillId="0" borderId="1" xfId="0" applyBorder="1" applyAlignment="1" applyProtection="1">
      <alignment horizontal="center" vertical="top" wrapText="1"/>
      <protection locked="0"/>
    </xf>
    <xf numFmtId="164" fontId="0" fillId="0" borderId="1" xfId="0" applyNumberFormat="1" applyBorder="1" applyAlignment="1" applyProtection="1">
      <alignment horizontal="center"/>
      <protection locked="0"/>
    </xf>
    <xf numFmtId="0" fontId="0" fillId="0" borderId="0" xfId="0" applyAlignment="1" applyProtection="1">
      <alignment horizontal="centerContinuous"/>
      <protection locked="0"/>
    </xf>
    <xf numFmtId="0" fontId="2" fillId="2" borderId="1" xfId="0" applyFont="1" applyFill="1" applyBorder="1" applyAlignment="1">
      <alignment horizontal="center" vertical="top" wrapText="1"/>
    </xf>
    <xf numFmtId="0" fontId="0" fillId="0" borderId="1" xfId="0" applyBorder="1" applyAlignment="1">
      <alignment horizontal="centerContinuous"/>
    </xf>
    <xf numFmtId="164" fontId="0" fillId="0" borderId="1" xfId="0" applyNumberFormat="1" applyBorder="1" applyAlignment="1">
      <alignment horizontal="center"/>
    </xf>
    <xf numFmtId="0" fontId="2" fillId="2" borderId="2" xfId="0" applyFont="1" applyFill="1" applyBorder="1" applyAlignment="1">
      <alignment horizontal="center" vertical="top"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
  <sheetViews>
    <sheetView tabSelected="1" workbookViewId="0">
      <selection activeCell="L4" sqref="L4"/>
    </sheetView>
  </sheetViews>
  <sheetFormatPr defaultRowHeight="15" x14ac:dyDescent="0.25"/>
  <cols>
    <col min="1" max="1" width="5.5703125" style="5" bestFit="1" customWidth="1"/>
    <col min="2" max="2" width="13" style="5" customWidth="1"/>
    <col min="3" max="3" width="14.28515625" style="5" customWidth="1"/>
    <col min="4" max="4" width="35.5703125" style="5" customWidth="1"/>
    <col min="5" max="5" width="22.28515625" style="5" customWidth="1"/>
    <col min="6" max="6" width="22.42578125" style="5" customWidth="1"/>
    <col min="7" max="7" width="14.85546875" style="5" customWidth="1"/>
    <col min="8" max="8" width="10.42578125" style="5" customWidth="1"/>
    <col min="9" max="9" width="12.85546875" style="5" customWidth="1"/>
    <col min="10" max="10" width="14" style="5" customWidth="1"/>
    <col min="11" max="11" width="14.42578125" style="5" customWidth="1"/>
    <col min="12" max="12" width="15.42578125" customWidth="1"/>
    <col min="13" max="13" width="15.140625" customWidth="1"/>
    <col min="14" max="14" width="7" style="5" bestFit="1" customWidth="1"/>
    <col min="15" max="15" width="17.42578125" customWidth="1"/>
    <col min="16" max="16384" width="9.140625" style="5"/>
  </cols>
  <sheetData>
    <row r="1" spans="1:16" ht="18.75" x14ac:dyDescent="0.3">
      <c r="F1" s="6" t="s">
        <v>0</v>
      </c>
    </row>
    <row r="2" spans="1:16" s="3" customFormat="1" ht="75" x14ac:dyDescent="0.25">
      <c r="A2" s="1" t="s">
        <v>1</v>
      </c>
      <c r="B2" s="1" t="s">
        <v>2</v>
      </c>
      <c r="C2" s="2" t="s">
        <v>26</v>
      </c>
      <c r="D2" s="1" t="s">
        <v>27</v>
      </c>
      <c r="E2" s="1" t="s">
        <v>28</v>
      </c>
      <c r="F2" s="1" t="s">
        <v>29</v>
      </c>
      <c r="G2" s="1" t="s">
        <v>3</v>
      </c>
      <c r="H2" s="2" t="s">
        <v>30</v>
      </c>
      <c r="I2" s="1" t="s">
        <v>4</v>
      </c>
      <c r="J2" s="1" t="s">
        <v>5</v>
      </c>
      <c r="K2" s="1" t="s">
        <v>31</v>
      </c>
      <c r="L2" s="12" t="s">
        <v>32</v>
      </c>
      <c r="M2" s="12" t="s">
        <v>33</v>
      </c>
      <c r="N2" s="1" t="s">
        <v>6</v>
      </c>
      <c r="O2" s="15" t="s">
        <v>34</v>
      </c>
      <c r="P2" s="4"/>
    </row>
    <row r="3" spans="1:16" x14ac:dyDescent="0.25">
      <c r="A3" s="7">
        <v>1</v>
      </c>
      <c r="B3" s="7">
        <v>2</v>
      </c>
      <c r="C3" s="7">
        <v>3</v>
      </c>
      <c r="D3" s="7">
        <v>4</v>
      </c>
      <c r="E3" s="7">
        <v>5</v>
      </c>
      <c r="F3" s="7">
        <v>6</v>
      </c>
      <c r="G3" s="7">
        <v>7</v>
      </c>
      <c r="H3" s="7">
        <v>8</v>
      </c>
      <c r="I3" s="7">
        <v>9</v>
      </c>
      <c r="J3" s="7">
        <v>10</v>
      </c>
      <c r="K3" s="7">
        <v>11</v>
      </c>
      <c r="L3" s="13">
        <v>12</v>
      </c>
      <c r="M3" s="13">
        <v>13</v>
      </c>
      <c r="N3" s="7">
        <v>14</v>
      </c>
      <c r="O3" s="13">
        <v>15</v>
      </c>
    </row>
    <row r="4" spans="1:16" ht="234.75" customHeight="1" x14ac:dyDescent="0.25">
      <c r="A4" s="8">
        <v>1</v>
      </c>
      <c r="B4" s="8"/>
      <c r="C4" s="8" t="s">
        <v>7</v>
      </c>
      <c r="D4" s="9" t="s">
        <v>8</v>
      </c>
      <c r="E4" s="8"/>
      <c r="F4" s="8"/>
      <c r="G4" s="8"/>
      <c r="H4" s="8" t="s">
        <v>9</v>
      </c>
      <c r="I4" s="8"/>
      <c r="J4" s="10">
        <v>700000</v>
      </c>
      <c r="K4" s="10"/>
      <c r="L4" s="14">
        <f>K4*((100+N4)/100)</f>
        <v>0</v>
      </c>
      <c r="M4" s="14">
        <f>J4*K4</f>
        <v>0</v>
      </c>
      <c r="N4" s="10"/>
      <c r="O4" s="14">
        <f>J4*L4</f>
        <v>0</v>
      </c>
    </row>
    <row r="5" spans="1:16" x14ac:dyDescent="0.25">
      <c r="I5" s="5" t="s">
        <v>10</v>
      </c>
      <c r="J5" s="10"/>
      <c r="K5" s="10"/>
      <c r="L5" s="14"/>
      <c r="M5" s="14">
        <f>SUM(M4:M4)</f>
        <v>0</v>
      </c>
      <c r="N5" s="10"/>
      <c r="O5" s="14">
        <f>SUM(O4:O4)</f>
        <v>0</v>
      </c>
      <c r="P5" s="11"/>
    </row>
  </sheetData>
  <sheetProtection sheet="1" objects="1" scenarios="1"/>
  <dataValidations count="1">
    <dataValidation type="whole" allowBlank="1" showInputMessage="1" showErrorMessage="1" prompt="tylko liczby 0, 5, 8 lub 23" sqref="N1:N1048576" xr:uid="{A79D447C-BE7A-4268-86A6-4CE7B4A60C77}">
      <formula1>0</formula1>
      <formula2>23</formula2>
    </dataValidation>
  </dataValidations>
  <pageMargins left="0.25" right="0.25"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
  <sheetViews>
    <sheetView tabSelected="1" workbookViewId="0">
      <selection activeCell="L4" sqref="L4"/>
    </sheetView>
  </sheetViews>
  <sheetFormatPr defaultRowHeight="15" x14ac:dyDescent="0.25"/>
  <cols>
    <col min="1" max="1" width="5.5703125" style="5" bestFit="1" customWidth="1"/>
    <col min="2" max="2" width="13" style="5" customWidth="1"/>
    <col min="3" max="3" width="14.28515625" style="5" customWidth="1"/>
    <col min="4" max="4" width="35.5703125" style="5" customWidth="1"/>
    <col min="5" max="5" width="22.28515625" style="5" customWidth="1"/>
    <col min="6" max="6" width="22.42578125" style="5" customWidth="1"/>
    <col min="7" max="7" width="14.85546875" style="5" customWidth="1"/>
    <col min="8" max="8" width="10.42578125" style="5" customWidth="1"/>
    <col min="9" max="9" width="12.85546875" style="5" customWidth="1"/>
    <col min="10" max="10" width="14" style="5" customWidth="1"/>
    <col min="11" max="11" width="14.42578125" style="5" customWidth="1"/>
    <col min="12" max="12" width="15.42578125" customWidth="1"/>
    <col min="13" max="13" width="15.140625" customWidth="1"/>
    <col min="14" max="14" width="7" style="5" bestFit="1" customWidth="1"/>
    <col min="15" max="15" width="17.42578125" customWidth="1"/>
    <col min="16" max="16384" width="9.140625" style="5"/>
  </cols>
  <sheetData>
    <row r="1" spans="1:16" ht="18.75" x14ac:dyDescent="0.3">
      <c r="F1" s="6" t="s">
        <v>11</v>
      </c>
    </row>
    <row r="2" spans="1:16" s="3" customFormat="1" ht="75" x14ac:dyDescent="0.25">
      <c r="A2" s="1" t="s">
        <v>1</v>
      </c>
      <c r="B2" s="1" t="s">
        <v>2</v>
      </c>
      <c r="C2" s="2" t="s">
        <v>26</v>
      </c>
      <c r="D2" s="1" t="s">
        <v>27</v>
      </c>
      <c r="E2" s="1" t="s">
        <v>28</v>
      </c>
      <c r="F2" s="1" t="s">
        <v>29</v>
      </c>
      <c r="G2" s="1" t="s">
        <v>3</v>
      </c>
      <c r="H2" s="2" t="s">
        <v>30</v>
      </c>
      <c r="I2" s="1" t="s">
        <v>4</v>
      </c>
      <c r="J2" s="1" t="s">
        <v>5</v>
      </c>
      <c r="K2" s="1" t="s">
        <v>31</v>
      </c>
      <c r="L2" s="12" t="s">
        <v>32</v>
      </c>
      <c r="M2" s="12" t="s">
        <v>33</v>
      </c>
      <c r="N2" s="1" t="s">
        <v>6</v>
      </c>
      <c r="O2" s="15" t="s">
        <v>34</v>
      </c>
      <c r="P2" s="4"/>
    </row>
    <row r="3" spans="1:16" x14ac:dyDescent="0.25">
      <c r="A3" s="7">
        <v>1</v>
      </c>
      <c r="B3" s="7">
        <v>2</v>
      </c>
      <c r="C3" s="7">
        <v>3</v>
      </c>
      <c r="D3" s="7">
        <v>4</v>
      </c>
      <c r="E3" s="7">
        <v>5</v>
      </c>
      <c r="F3" s="7">
        <v>6</v>
      </c>
      <c r="G3" s="7">
        <v>7</v>
      </c>
      <c r="H3" s="7">
        <v>8</v>
      </c>
      <c r="I3" s="7">
        <v>9</v>
      </c>
      <c r="J3" s="7">
        <v>10</v>
      </c>
      <c r="K3" s="7">
        <v>11</v>
      </c>
      <c r="L3" s="13">
        <v>12</v>
      </c>
      <c r="M3" s="13">
        <v>13</v>
      </c>
      <c r="N3" s="7">
        <v>14</v>
      </c>
      <c r="O3" s="13">
        <v>15</v>
      </c>
    </row>
    <row r="4" spans="1:16" ht="150" x14ac:dyDescent="0.25">
      <c r="A4" s="8">
        <v>2</v>
      </c>
      <c r="B4" s="8"/>
      <c r="C4" s="8" t="s">
        <v>7</v>
      </c>
      <c r="D4" s="9" t="s">
        <v>12</v>
      </c>
      <c r="E4" s="8"/>
      <c r="F4" s="8"/>
      <c r="G4" s="8"/>
      <c r="H4" s="8" t="s">
        <v>9</v>
      </c>
      <c r="I4" s="8"/>
      <c r="J4" s="10">
        <v>200000</v>
      </c>
      <c r="K4" s="10"/>
      <c r="L4" s="14">
        <f>K4*((100+N4)/100)</f>
        <v>0</v>
      </c>
      <c r="M4" s="14">
        <f>J4*K4</f>
        <v>0</v>
      </c>
      <c r="N4" s="10"/>
      <c r="O4" s="14">
        <f>J4*L4</f>
        <v>0</v>
      </c>
    </row>
    <row r="5" spans="1:16" ht="180" x14ac:dyDescent="0.25">
      <c r="A5" s="8">
        <v>3</v>
      </c>
      <c r="B5" s="8"/>
      <c r="C5" s="8" t="s">
        <v>7</v>
      </c>
      <c r="D5" s="9" t="s">
        <v>13</v>
      </c>
      <c r="E5" s="8"/>
      <c r="F5" s="8"/>
      <c r="G5" s="8"/>
      <c r="H5" s="8" t="s">
        <v>9</v>
      </c>
      <c r="I5" s="8"/>
      <c r="J5" s="10">
        <v>3000</v>
      </c>
      <c r="K5" s="10"/>
      <c r="L5" s="14">
        <f>K5*((100+N5)/100)</f>
        <v>0</v>
      </c>
      <c r="M5" s="14">
        <f>J5*K5</f>
        <v>0</v>
      </c>
      <c r="N5" s="10"/>
      <c r="O5" s="14">
        <f>J5*L5</f>
        <v>0</v>
      </c>
    </row>
    <row r="6" spans="1:16" ht="195" x14ac:dyDescent="0.25">
      <c r="A6" s="8">
        <v>4</v>
      </c>
      <c r="B6" s="8"/>
      <c r="C6" s="8" t="s">
        <v>7</v>
      </c>
      <c r="D6" s="9" t="s">
        <v>14</v>
      </c>
      <c r="E6" s="8"/>
      <c r="F6" s="8"/>
      <c r="G6" s="8"/>
      <c r="H6" s="8" t="s">
        <v>9</v>
      </c>
      <c r="I6" s="8"/>
      <c r="J6" s="10">
        <v>15000</v>
      </c>
      <c r="K6" s="10"/>
      <c r="L6" s="14">
        <f>K6*((100+N6)/100)</f>
        <v>0</v>
      </c>
      <c r="M6" s="14">
        <f>J6*K6</f>
        <v>0</v>
      </c>
      <c r="N6" s="10"/>
      <c r="O6" s="14">
        <f>J6*L6</f>
        <v>0</v>
      </c>
    </row>
    <row r="7" spans="1:16" x14ac:dyDescent="0.25">
      <c r="I7" s="5" t="s">
        <v>10</v>
      </c>
      <c r="J7" s="10"/>
      <c r="K7" s="10"/>
      <c r="L7" s="14"/>
      <c r="M7" s="14">
        <f>SUM(M4:M6)</f>
        <v>0</v>
      </c>
      <c r="N7" s="10"/>
      <c r="O7" s="14">
        <f>SUM(O4:O6)</f>
        <v>0</v>
      </c>
      <c r="P7" s="11"/>
    </row>
  </sheetData>
  <sheetProtection sheet="1" objects="1" scenarios="1"/>
  <dataValidations count="1">
    <dataValidation type="whole" allowBlank="1" showInputMessage="1" showErrorMessage="1" prompt="tylko liczby 0, 5, 8 lub 23" sqref="N1:N1048576" xr:uid="{9AF69FDC-4CCC-446A-9E0D-3CB049FFE1B0}">
      <formula1>0</formula1>
      <formula2>23</formula2>
    </dataValidation>
  </dataValidations>
  <pageMargins left="0.25" right="0.25" top="0.75" bottom="0.75" header="0.3" footer="0.3"/>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5"/>
  <sheetViews>
    <sheetView tabSelected="1" workbookViewId="0">
      <selection activeCell="L4" sqref="L4"/>
    </sheetView>
  </sheetViews>
  <sheetFormatPr defaultRowHeight="15" x14ac:dyDescent="0.25"/>
  <cols>
    <col min="1" max="1" width="5.5703125" style="5" bestFit="1" customWidth="1"/>
    <col min="2" max="2" width="13" style="5" customWidth="1"/>
    <col min="3" max="3" width="14.28515625" style="5" customWidth="1"/>
    <col min="4" max="4" width="35.5703125" style="5" customWidth="1"/>
    <col min="5" max="5" width="22.28515625" style="5" customWidth="1"/>
    <col min="6" max="6" width="22.42578125" style="5" customWidth="1"/>
    <col min="7" max="7" width="14.85546875" style="5" customWidth="1"/>
    <col min="8" max="8" width="10.42578125" style="5" customWidth="1"/>
    <col min="9" max="9" width="12.85546875" style="5" customWidth="1"/>
    <col min="10" max="10" width="14" style="5" customWidth="1"/>
    <col min="11" max="11" width="14.42578125" style="5" customWidth="1"/>
    <col min="12" max="12" width="15.42578125" customWidth="1"/>
    <col min="13" max="13" width="15.140625" customWidth="1"/>
    <col min="14" max="14" width="7" style="5" bestFit="1" customWidth="1"/>
    <col min="15" max="15" width="17.42578125" customWidth="1"/>
    <col min="16" max="16384" width="9.140625" style="5"/>
  </cols>
  <sheetData>
    <row r="1" spans="1:16" ht="18.75" x14ac:dyDescent="0.3">
      <c r="F1" s="6" t="s">
        <v>15</v>
      </c>
    </row>
    <row r="2" spans="1:16" s="3" customFormat="1" ht="75" x14ac:dyDescent="0.25">
      <c r="A2" s="1" t="s">
        <v>1</v>
      </c>
      <c r="B2" s="1" t="s">
        <v>2</v>
      </c>
      <c r="C2" s="2" t="s">
        <v>26</v>
      </c>
      <c r="D2" s="1" t="s">
        <v>27</v>
      </c>
      <c r="E2" s="1" t="s">
        <v>28</v>
      </c>
      <c r="F2" s="1" t="s">
        <v>29</v>
      </c>
      <c r="G2" s="1" t="s">
        <v>3</v>
      </c>
      <c r="H2" s="2" t="s">
        <v>30</v>
      </c>
      <c r="I2" s="1" t="s">
        <v>4</v>
      </c>
      <c r="J2" s="1" t="s">
        <v>5</v>
      </c>
      <c r="K2" s="1" t="s">
        <v>31</v>
      </c>
      <c r="L2" s="12" t="s">
        <v>32</v>
      </c>
      <c r="M2" s="12" t="s">
        <v>33</v>
      </c>
      <c r="N2" s="1" t="s">
        <v>6</v>
      </c>
      <c r="O2" s="15" t="s">
        <v>34</v>
      </c>
      <c r="P2" s="4"/>
    </row>
    <row r="3" spans="1:16" x14ac:dyDescent="0.25">
      <c r="A3" s="7">
        <v>1</v>
      </c>
      <c r="B3" s="7">
        <v>2</v>
      </c>
      <c r="C3" s="7">
        <v>3</v>
      </c>
      <c r="D3" s="7">
        <v>4</v>
      </c>
      <c r="E3" s="7">
        <v>5</v>
      </c>
      <c r="F3" s="7">
        <v>6</v>
      </c>
      <c r="G3" s="7">
        <v>7</v>
      </c>
      <c r="H3" s="7">
        <v>8</v>
      </c>
      <c r="I3" s="7">
        <v>9</v>
      </c>
      <c r="J3" s="7">
        <v>10</v>
      </c>
      <c r="K3" s="7">
        <v>11</v>
      </c>
      <c r="L3" s="13">
        <v>12</v>
      </c>
      <c r="M3" s="13">
        <v>13</v>
      </c>
      <c r="N3" s="7">
        <v>14</v>
      </c>
      <c r="O3" s="13">
        <v>15</v>
      </c>
    </row>
    <row r="4" spans="1:16" ht="315" x14ac:dyDescent="0.25">
      <c r="A4" s="8">
        <v>5</v>
      </c>
      <c r="B4" s="8"/>
      <c r="C4" s="8" t="s">
        <v>7</v>
      </c>
      <c r="D4" s="9" t="s">
        <v>16</v>
      </c>
      <c r="E4" s="8"/>
      <c r="F4" s="8"/>
      <c r="G4" s="8"/>
      <c r="H4" s="8" t="s">
        <v>9</v>
      </c>
      <c r="I4" s="8"/>
      <c r="J4" s="10">
        <v>10000</v>
      </c>
      <c r="K4" s="10"/>
      <c r="L4" s="14">
        <f>K4*((100+N4)/100)</f>
        <v>0</v>
      </c>
      <c r="M4" s="14">
        <f>J4*K4</f>
        <v>0</v>
      </c>
      <c r="N4" s="10"/>
      <c r="O4" s="14">
        <f>J4*L4</f>
        <v>0</v>
      </c>
    </row>
    <row r="5" spans="1:16" x14ac:dyDescent="0.25">
      <c r="I5" s="5" t="s">
        <v>10</v>
      </c>
      <c r="J5" s="10"/>
      <c r="K5" s="10"/>
      <c r="L5" s="14"/>
      <c r="M5" s="14">
        <f>SUM(M4:M4)</f>
        <v>0</v>
      </c>
      <c r="N5" s="10"/>
      <c r="O5" s="14">
        <f>SUM(O4:O4)</f>
        <v>0</v>
      </c>
      <c r="P5" s="11"/>
    </row>
  </sheetData>
  <sheetProtection sheet="1" objects="1" scenarios="1"/>
  <dataValidations count="1">
    <dataValidation type="whole" allowBlank="1" showInputMessage="1" showErrorMessage="1" prompt="tylko liczby 0, 5, 8 lub 23" sqref="N1:N1048576" xr:uid="{DCBFC489-7382-4C98-BEE8-A3EC29961640}">
      <formula1>0</formula1>
      <formula2>23</formula2>
    </dataValidation>
  </dataValidations>
  <pageMargins left="0.25" right="0.25" top="0.75" bottom="0.75" header="0.3" footer="0.3"/>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6"/>
  <sheetViews>
    <sheetView tabSelected="1" workbookViewId="0">
      <selection activeCell="L4" sqref="L4"/>
    </sheetView>
  </sheetViews>
  <sheetFormatPr defaultRowHeight="15" x14ac:dyDescent="0.25"/>
  <cols>
    <col min="1" max="1" width="5.5703125" style="5" bestFit="1" customWidth="1"/>
    <col min="2" max="2" width="13" style="5" customWidth="1"/>
    <col min="3" max="3" width="14.28515625" style="5" customWidth="1"/>
    <col min="4" max="4" width="35.5703125" style="5" customWidth="1"/>
    <col min="5" max="5" width="22.28515625" style="5" customWidth="1"/>
    <col min="6" max="6" width="22.42578125" style="5" customWidth="1"/>
    <col min="7" max="7" width="14.85546875" style="5" customWidth="1"/>
    <col min="8" max="8" width="10.42578125" style="5" customWidth="1"/>
    <col min="9" max="9" width="12.85546875" style="5" customWidth="1"/>
    <col min="10" max="10" width="14" style="5" customWidth="1"/>
    <col min="11" max="11" width="14.42578125" style="5" customWidth="1"/>
    <col min="12" max="12" width="15.42578125" customWidth="1"/>
    <col min="13" max="13" width="15.140625" customWidth="1"/>
    <col min="14" max="14" width="7" style="5" bestFit="1" customWidth="1"/>
    <col min="15" max="15" width="17.42578125" customWidth="1"/>
    <col min="16" max="16384" width="9.140625" style="5"/>
  </cols>
  <sheetData>
    <row r="1" spans="1:16" ht="18.75" x14ac:dyDescent="0.3">
      <c r="F1" s="6" t="s">
        <v>17</v>
      </c>
    </row>
    <row r="2" spans="1:16" s="3" customFormat="1" ht="75" x14ac:dyDescent="0.25">
      <c r="A2" s="1" t="s">
        <v>1</v>
      </c>
      <c r="B2" s="1" t="s">
        <v>2</v>
      </c>
      <c r="C2" s="2" t="s">
        <v>26</v>
      </c>
      <c r="D2" s="1" t="s">
        <v>27</v>
      </c>
      <c r="E2" s="1" t="s">
        <v>28</v>
      </c>
      <c r="F2" s="1" t="s">
        <v>29</v>
      </c>
      <c r="G2" s="1" t="s">
        <v>3</v>
      </c>
      <c r="H2" s="2" t="s">
        <v>30</v>
      </c>
      <c r="I2" s="1" t="s">
        <v>4</v>
      </c>
      <c r="J2" s="1" t="s">
        <v>5</v>
      </c>
      <c r="K2" s="1" t="s">
        <v>31</v>
      </c>
      <c r="L2" s="12" t="s">
        <v>32</v>
      </c>
      <c r="M2" s="12" t="s">
        <v>33</v>
      </c>
      <c r="N2" s="1" t="s">
        <v>6</v>
      </c>
      <c r="O2" s="15" t="s">
        <v>34</v>
      </c>
      <c r="P2" s="4"/>
    </row>
    <row r="3" spans="1:16" x14ac:dyDescent="0.25">
      <c r="A3" s="7">
        <v>1</v>
      </c>
      <c r="B3" s="7">
        <v>2</v>
      </c>
      <c r="C3" s="7">
        <v>3</v>
      </c>
      <c r="D3" s="7">
        <v>4</v>
      </c>
      <c r="E3" s="7">
        <v>5</v>
      </c>
      <c r="F3" s="7">
        <v>6</v>
      </c>
      <c r="G3" s="7">
        <v>7</v>
      </c>
      <c r="H3" s="7">
        <v>8</v>
      </c>
      <c r="I3" s="7">
        <v>9</v>
      </c>
      <c r="J3" s="7">
        <v>10</v>
      </c>
      <c r="K3" s="7">
        <v>11</v>
      </c>
      <c r="L3" s="13">
        <v>12</v>
      </c>
      <c r="M3" s="13">
        <v>13</v>
      </c>
      <c r="N3" s="7">
        <v>14</v>
      </c>
      <c r="O3" s="13">
        <v>15</v>
      </c>
    </row>
    <row r="4" spans="1:16" ht="409.5" x14ac:dyDescent="0.25">
      <c r="A4" s="8">
        <v>6</v>
      </c>
      <c r="B4" s="8"/>
      <c r="C4" s="8" t="s">
        <v>7</v>
      </c>
      <c r="D4" s="9" t="s">
        <v>18</v>
      </c>
      <c r="E4" s="8"/>
      <c r="F4" s="8"/>
      <c r="G4" s="8"/>
      <c r="H4" s="8" t="s">
        <v>9</v>
      </c>
      <c r="I4" s="8"/>
      <c r="J4" s="10">
        <v>3000</v>
      </c>
      <c r="K4" s="10"/>
      <c r="L4" s="14">
        <f>K4*((100+N4)/100)</f>
        <v>0</v>
      </c>
      <c r="M4" s="14">
        <f>J4*K4</f>
        <v>0</v>
      </c>
      <c r="N4" s="10"/>
      <c r="O4" s="14">
        <f>J4*L4</f>
        <v>0</v>
      </c>
    </row>
    <row r="5" spans="1:16" ht="409.5" x14ac:dyDescent="0.25">
      <c r="A5" s="8">
        <v>7</v>
      </c>
      <c r="B5" s="8"/>
      <c r="C5" s="8" t="s">
        <v>7</v>
      </c>
      <c r="D5" s="9" t="s">
        <v>19</v>
      </c>
      <c r="E5" s="8"/>
      <c r="F5" s="8"/>
      <c r="G5" s="8"/>
      <c r="H5" s="8" t="s">
        <v>9</v>
      </c>
      <c r="I5" s="8"/>
      <c r="J5" s="10">
        <v>4000</v>
      </c>
      <c r="K5" s="10"/>
      <c r="L5" s="14">
        <f>K5*((100+N5)/100)</f>
        <v>0</v>
      </c>
      <c r="M5" s="14">
        <f>J5*K5</f>
        <v>0</v>
      </c>
      <c r="N5" s="10"/>
      <c r="O5" s="14">
        <f>J5*L5</f>
        <v>0</v>
      </c>
    </row>
    <row r="6" spans="1:16" x14ac:dyDescent="0.25">
      <c r="I6" s="5" t="s">
        <v>10</v>
      </c>
      <c r="J6" s="10"/>
      <c r="K6" s="10"/>
      <c r="L6" s="14"/>
      <c r="M6" s="14">
        <f>SUM(M4:M5)</f>
        <v>0</v>
      </c>
      <c r="N6" s="10"/>
      <c r="O6" s="14">
        <f>SUM(O4:O5)</f>
        <v>0</v>
      </c>
      <c r="P6" s="11"/>
    </row>
  </sheetData>
  <sheetProtection sheet="1" objects="1" scenarios="1"/>
  <dataValidations count="1">
    <dataValidation type="whole" allowBlank="1" showInputMessage="1" showErrorMessage="1" prompt="tylko liczby 0, 5, 8 lub 23" sqref="N1:N1048576" xr:uid="{26A25A51-C50F-4EF3-97A4-89F910E495CE}">
      <formula1>0</formula1>
      <formula2>23</formula2>
    </dataValidation>
  </dataValidations>
  <pageMargins left="0.25" right="0.25" top="0.75" bottom="0.75" header="0.3" footer="0.3"/>
  <pageSetup paperSize="9" scale="5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6"/>
  <sheetViews>
    <sheetView tabSelected="1" workbookViewId="0">
      <selection activeCell="L4" sqref="L4"/>
    </sheetView>
  </sheetViews>
  <sheetFormatPr defaultRowHeight="15" x14ac:dyDescent="0.25"/>
  <cols>
    <col min="1" max="1" width="5.5703125" style="5" bestFit="1" customWidth="1"/>
    <col min="2" max="2" width="13" style="5" customWidth="1"/>
    <col min="3" max="3" width="14.28515625" style="5" customWidth="1"/>
    <col min="4" max="4" width="35.5703125" style="5" customWidth="1"/>
    <col min="5" max="5" width="22.28515625" style="5" customWidth="1"/>
    <col min="6" max="6" width="22.42578125" style="5" customWidth="1"/>
    <col min="7" max="7" width="14.85546875" style="5" customWidth="1"/>
    <col min="8" max="8" width="10.42578125" style="5" customWidth="1"/>
    <col min="9" max="9" width="12.85546875" style="5" customWidth="1"/>
    <col min="10" max="10" width="14" style="5" customWidth="1"/>
    <col min="11" max="11" width="14.42578125" style="5" customWidth="1"/>
    <col min="12" max="12" width="15.42578125" customWidth="1"/>
    <col min="13" max="13" width="15.140625" customWidth="1"/>
    <col min="14" max="14" width="7" style="5" bestFit="1" customWidth="1"/>
    <col min="15" max="15" width="17.42578125" customWidth="1"/>
    <col min="16" max="16384" width="9.140625" style="5"/>
  </cols>
  <sheetData>
    <row r="1" spans="1:16" ht="18.75" x14ac:dyDescent="0.3">
      <c r="F1" s="6" t="s">
        <v>20</v>
      </c>
    </row>
    <row r="2" spans="1:16" s="3" customFormat="1" ht="75" x14ac:dyDescent="0.25">
      <c r="A2" s="1" t="s">
        <v>1</v>
      </c>
      <c r="B2" s="1" t="s">
        <v>2</v>
      </c>
      <c r="C2" s="2" t="s">
        <v>26</v>
      </c>
      <c r="D2" s="1" t="s">
        <v>27</v>
      </c>
      <c r="E2" s="1" t="s">
        <v>28</v>
      </c>
      <c r="F2" s="1" t="s">
        <v>29</v>
      </c>
      <c r="G2" s="1" t="s">
        <v>3</v>
      </c>
      <c r="H2" s="2" t="s">
        <v>30</v>
      </c>
      <c r="I2" s="1" t="s">
        <v>4</v>
      </c>
      <c r="J2" s="1" t="s">
        <v>5</v>
      </c>
      <c r="K2" s="1" t="s">
        <v>31</v>
      </c>
      <c r="L2" s="12" t="s">
        <v>32</v>
      </c>
      <c r="M2" s="12" t="s">
        <v>33</v>
      </c>
      <c r="N2" s="1" t="s">
        <v>6</v>
      </c>
      <c r="O2" s="15" t="s">
        <v>34</v>
      </c>
      <c r="P2" s="4"/>
    </row>
    <row r="3" spans="1:16" x14ac:dyDescent="0.25">
      <c r="A3" s="7">
        <v>1</v>
      </c>
      <c r="B3" s="7">
        <v>2</v>
      </c>
      <c r="C3" s="7">
        <v>3</v>
      </c>
      <c r="D3" s="7">
        <v>4</v>
      </c>
      <c r="E3" s="7">
        <v>5</v>
      </c>
      <c r="F3" s="7">
        <v>6</v>
      </c>
      <c r="G3" s="7">
        <v>7</v>
      </c>
      <c r="H3" s="7">
        <v>8</v>
      </c>
      <c r="I3" s="7">
        <v>9</v>
      </c>
      <c r="J3" s="7">
        <v>10</v>
      </c>
      <c r="K3" s="7">
        <v>11</v>
      </c>
      <c r="L3" s="13">
        <v>12</v>
      </c>
      <c r="M3" s="13">
        <v>13</v>
      </c>
      <c r="N3" s="7">
        <v>14</v>
      </c>
      <c r="O3" s="13">
        <v>15</v>
      </c>
    </row>
    <row r="4" spans="1:16" ht="409.5" x14ac:dyDescent="0.25">
      <c r="A4" s="8">
        <v>8</v>
      </c>
      <c r="B4" s="8"/>
      <c r="C4" s="8" t="s">
        <v>7</v>
      </c>
      <c r="D4" s="9" t="s">
        <v>21</v>
      </c>
      <c r="E4" s="8"/>
      <c r="F4" s="8"/>
      <c r="G4" s="8"/>
      <c r="H4" s="8" t="s">
        <v>9</v>
      </c>
      <c r="I4" s="8"/>
      <c r="J4" s="10">
        <v>600</v>
      </c>
      <c r="K4" s="10"/>
      <c r="L4" s="14">
        <f>K4*((100+N4)/100)</f>
        <v>0</v>
      </c>
      <c r="M4" s="14">
        <f>J4*K4</f>
        <v>0</v>
      </c>
      <c r="N4" s="10"/>
      <c r="O4" s="14">
        <f>J4*L4</f>
        <v>0</v>
      </c>
    </row>
    <row r="5" spans="1:16" ht="409.5" x14ac:dyDescent="0.25">
      <c r="A5" s="8">
        <v>9</v>
      </c>
      <c r="B5" s="8"/>
      <c r="C5" s="8" t="s">
        <v>7</v>
      </c>
      <c r="D5" s="9" t="s">
        <v>22</v>
      </c>
      <c r="E5" s="8"/>
      <c r="F5" s="8"/>
      <c r="G5" s="8"/>
      <c r="H5" s="8" t="s">
        <v>9</v>
      </c>
      <c r="I5" s="8"/>
      <c r="J5" s="10">
        <v>70</v>
      </c>
      <c r="K5" s="10"/>
      <c r="L5" s="14">
        <f>K5*((100+N5)/100)</f>
        <v>0</v>
      </c>
      <c r="M5" s="14">
        <f>J5*K5</f>
        <v>0</v>
      </c>
      <c r="N5" s="10"/>
      <c r="O5" s="14">
        <f>J5*L5</f>
        <v>0</v>
      </c>
    </row>
    <row r="6" spans="1:16" x14ac:dyDescent="0.25">
      <c r="I6" s="5" t="s">
        <v>10</v>
      </c>
      <c r="J6" s="10"/>
      <c r="K6" s="10"/>
      <c r="L6" s="14"/>
      <c r="M6" s="14">
        <f>SUM(M4:M5)</f>
        <v>0</v>
      </c>
      <c r="N6" s="10"/>
      <c r="O6" s="14">
        <f>SUM(O4:O5)</f>
        <v>0</v>
      </c>
      <c r="P6" s="11"/>
    </row>
  </sheetData>
  <sheetProtection sheet="1" objects="1" scenarios="1"/>
  <dataValidations count="1">
    <dataValidation type="whole" allowBlank="1" showInputMessage="1" showErrorMessage="1" prompt="tylko liczby 0, 5, 8 lub 23" sqref="N1:N1048576" xr:uid="{80F2D4EA-7556-4B10-BC0A-03299856DC46}">
      <formula1>0</formula1>
      <formula2>23</formula2>
    </dataValidation>
  </dataValidations>
  <pageMargins left="0.25" right="0.25" top="0.75" bottom="0.75" header="0.3" footer="0.3"/>
  <pageSetup paperSize="9" scale="5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5"/>
  <sheetViews>
    <sheetView tabSelected="1" workbookViewId="0">
      <selection activeCell="L4" sqref="L4"/>
    </sheetView>
  </sheetViews>
  <sheetFormatPr defaultRowHeight="15" x14ac:dyDescent="0.25"/>
  <cols>
    <col min="1" max="1" width="5.5703125" style="5" bestFit="1" customWidth="1"/>
    <col min="2" max="2" width="13" style="5" customWidth="1"/>
    <col min="3" max="3" width="14.28515625" style="5" customWidth="1"/>
    <col min="4" max="4" width="35.5703125" style="5" customWidth="1"/>
    <col min="5" max="5" width="22.28515625" style="5" customWidth="1"/>
    <col min="6" max="6" width="22.42578125" style="5" customWidth="1"/>
    <col min="7" max="7" width="14.85546875" style="5" customWidth="1"/>
    <col min="8" max="8" width="10.42578125" style="5" customWidth="1"/>
    <col min="9" max="9" width="12.85546875" style="5" customWidth="1"/>
    <col min="10" max="10" width="14" style="5" customWidth="1"/>
    <col min="11" max="11" width="14.42578125" style="5" customWidth="1"/>
    <col min="12" max="12" width="15.42578125" customWidth="1"/>
    <col min="13" max="13" width="15.140625" customWidth="1"/>
    <col min="14" max="14" width="7" style="5" bestFit="1" customWidth="1"/>
    <col min="15" max="15" width="17.42578125" customWidth="1"/>
    <col min="16" max="16384" width="9.140625" style="5"/>
  </cols>
  <sheetData>
    <row r="1" spans="1:16" ht="18.75" x14ac:dyDescent="0.3">
      <c r="F1" s="6" t="s">
        <v>23</v>
      </c>
    </row>
    <row r="2" spans="1:16" s="3" customFormat="1" ht="75" x14ac:dyDescent="0.25">
      <c r="A2" s="1" t="s">
        <v>1</v>
      </c>
      <c r="B2" s="1" t="s">
        <v>2</v>
      </c>
      <c r="C2" s="2" t="s">
        <v>26</v>
      </c>
      <c r="D2" s="1" t="s">
        <v>27</v>
      </c>
      <c r="E2" s="1" t="s">
        <v>28</v>
      </c>
      <c r="F2" s="1" t="s">
        <v>29</v>
      </c>
      <c r="G2" s="1" t="s">
        <v>3</v>
      </c>
      <c r="H2" s="2" t="s">
        <v>30</v>
      </c>
      <c r="I2" s="1" t="s">
        <v>4</v>
      </c>
      <c r="J2" s="1" t="s">
        <v>5</v>
      </c>
      <c r="K2" s="1" t="s">
        <v>31</v>
      </c>
      <c r="L2" s="12" t="s">
        <v>32</v>
      </c>
      <c r="M2" s="12" t="s">
        <v>33</v>
      </c>
      <c r="N2" s="1" t="s">
        <v>6</v>
      </c>
      <c r="O2" s="15" t="s">
        <v>34</v>
      </c>
      <c r="P2" s="4"/>
    </row>
    <row r="3" spans="1:16" x14ac:dyDescent="0.25">
      <c r="A3" s="7">
        <v>1</v>
      </c>
      <c r="B3" s="7">
        <v>2</v>
      </c>
      <c r="C3" s="7">
        <v>3</v>
      </c>
      <c r="D3" s="7">
        <v>4</v>
      </c>
      <c r="E3" s="7">
        <v>5</v>
      </c>
      <c r="F3" s="7">
        <v>6</v>
      </c>
      <c r="G3" s="7">
        <v>7</v>
      </c>
      <c r="H3" s="7">
        <v>8</v>
      </c>
      <c r="I3" s="7">
        <v>9</v>
      </c>
      <c r="J3" s="7">
        <v>10</v>
      </c>
      <c r="K3" s="7">
        <v>11</v>
      </c>
      <c r="L3" s="13">
        <v>12</v>
      </c>
      <c r="M3" s="13">
        <v>13</v>
      </c>
      <c r="N3" s="7">
        <v>14</v>
      </c>
      <c r="O3" s="13">
        <v>15</v>
      </c>
    </row>
    <row r="4" spans="1:16" ht="120" x14ac:dyDescent="0.25">
      <c r="A4" s="8">
        <v>10</v>
      </c>
      <c r="B4" s="8"/>
      <c r="C4" s="8" t="s">
        <v>7</v>
      </c>
      <c r="D4" s="9" t="s">
        <v>24</v>
      </c>
      <c r="E4" s="8"/>
      <c r="F4" s="8"/>
      <c r="G4" s="8"/>
      <c r="H4" s="8" t="s">
        <v>25</v>
      </c>
      <c r="I4" s="8">
        <v>200</v>
      </c>
      <c r="J4" s="10">
        <v>1000</v>
      </c>
      <c r="K4" s="10"/>
      <c r="L4" s="14">
        <f>K4*((100+N4)/100)</f>
        <v>0</v>
      </c>
      <c r="M4" s="14">
        <f>J4*K4</f>
        <v>0</v>
      </c>
      <c r="N4" s="10"/>
      <c r="O4" s="14">
        <f>J4*L4</f>
        <v>0</v>
      </c>
    </row>
    <row r="5" spans="1:16" x14ac:dyDescent="0.25">
      <c r="I5" s="5" t="s">
        <v>10</v>
      </c>
      <c r="J5" s="10"/>
      <c r="K5" s="10"/>
      <c r="L5" s="14"/>
      <c r="M5" s="14">
        <f>SUM(M4:M4)</f>
        <v>0</v>
      </c>
      <c r="N5" s="10"/>
      <c r="O5" s="14">
        <f>SUM(O4:O4)</f>
        <v>0</v>
      </c>
      <c r="P5" s="11"/>
    </row>
  </sheetData>
  <sheetProtection sheet="1" objects="1" scenarios="1"/>
  <dataValidations count="1">
    <dataValidation type="whole" allowBlank="1" showInputMessage="1" showErrorMessage="1" prompt="tylko liczby 0, 5, 8 lub 23" sqref="N1:N1048576" xr:uid="{8FFCAAB3-9309-4C81-BFD1-57D1074F67E2}">
      <formula1>0</formula1>
      <formula2>23</formula2>
    </dataValidation>
  </dataValidations>
  <pageMargins left="0.25" right="0.25" top="0.75" bottom="0.75" header="0.3" footer="0.3"/>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6</vt:i4>
      </vt:variant>
    </vt:vector>
  </HeadingPairs>
  <TitlesOfParts>
    <vt:vector size="6" baseType="lpstr">
      <vt:lpstr>P01 Przyrząd jednorazowego uży</vt:lpstr>
      <vt:lpstr>P02 Drobny sprzęt medyczny</vt:lpstr>
      <vt:lpstr>P03 Sprzęt do infuzji dial a f</vt:lpstr>
      <vt:lpstr>P04 Maski do tlenu z nebulizat</vt:lpstr>
      <vt:lpstr>P05 Sprzęt wspomagający oddych</vt:lpstr>
      <vt:lpstr>P06 Sprzęt no nakłuć</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Paulina Witkowska</cp:lastModifiedBy>
  <cp:lastPrinted>2024-02-05T12:37:42Z</cp:lastPrinted>
  <dcterms:created xsi:type="dcterms:W3CDTF">2024-02-02T11:34:10Z</dcterms:created>
  <dcterms:modified xsi:type="dcterms:W3CDTF">2024-02-05T12:40:31Z</dcterms:modified>
  <cp:category/>
</cp:coreProperties>
</file>