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192.168.10.33\Postępowania ZP\Postępowania Paulina\2024\Ustawa\12 24  Dostawa sprzętu med. jednorazowego\(2)Dokumentacja postepowania opublikowana w portalu w dniu wszczęcia\"/>
    </mc:Choice>
  </mc:AlternateContent>
  <xr:revisionPtr revIDLastSave="0" documentId="8_{F68491A9-9861-4AEE-B271-5F07EDFB0816}" xr6:coauthVersionLast="47" xr6:coauthVersionMax="47" xr10:uidLastSave="{00000000-0000-0000-0000-000000000000}"/>
  <bookViews>
    <workbookView xWindow="-120" yWindow="-120" windowWidth="29040" windowHeight="15720" xr2:uid="{00000000-000D-0000-FFFF-FFFF00000000}"/>
  </bookViews>
  <sheets>
    <sheet name="P01 sprzęt wspomagający oddych" sheetId="1" r:id="rId1"/>
    <sheet name="P02 sterylne filtry" sheetId="2" r:id="rId2"/>
    <sheet name="P03 przyrządy do cystoskopu" sheetId="3" r:id="rId3"/>
    <sheet name="P04 przyrząd do treningu oddec" sheetId="4" r:id="rId4"/>
    <sheet name="P05 sprzęt medyczny drobny" sheetId="5" r:id="rId5"/>
    <sheet name="P06 folia chirurgiczna" sheetId="6" r:id="rId6"/>
  </sheets>
  <calcPr calcId="181029"/>
</workbook>
</file>

<file path=xl/calcChain.xml><?xml version="1.0" encoding="utf-8"?>
<calcChain xmlns="http://schemas.openxmlformats.org/spreadsheetml/2006/main">
  <c r="O5" i="6" l="1"/>
  <c r="M5" i="6"/>
  <c r="O4" i="6"/>
  <c r="M4" i="6"/>
  <c r="L4" i="6"/>
  <c r="O26" i="5"/>
  <c r="M26" i="5"/>
  <c r="O25" i="5"/>
  <c r="M25" i="5"/>
  <c r="L25" i="5"/>
  <c r="O24" i="5"/>
  <c r="M24" i="5"/>
  <c r="L24" i="5"/>
  <c r="O23" i="5"/>
  <c r="M23" i="5"/>
  <c r="L23" i="5"/>
  <c r="O22" i="5"/>
  <c r="M22" i="5"/>
  <c r="L22" i="5"/>
  <c r="O21" i="5"/>
  <c r="M21" i="5"/>
  <c r="L21" i="5"/>
  <c r="O20" i="5"/>
  <c r="M20" i="5"/>
  <c r="L20" i="5"/>
  <c r="O19" i="5"/>
  <c r="M19" i="5"/>
  <c r="L19" i="5"/>
  <c r="O18" i="5"/>
  <c r="M18" i="5"/>
  <c r="L18" i="5"/>
  <c r="O17" i="5"/>
  <c r="M17" i="5"/>
  <c r="L17" i="5"/>
  <c r="O16" i="5"/>
  <c r="M16" i="5"/>
  <c r="L16" i="5"/>
  <c r="O15" i="5"/>
  <c r="M15" i="5"/>
  <c r="L15" i="5"/>
  <c r="O14" i="5"/>
  <c r="M14" i="5"/>
  <c r="L14" i="5"/>
  <c r="O13" i="5"/>
  <c r="M13" i="5"/>
  <c r="L13" i="5"/>
  <c r="O12" i="5"/>
  <c r="M12" i="5"/>
  <c r="L12" i="5"/>
  <c r="O11" i="5"/>
  <c r="M11" i="5"/>
  <c r="L11" i="5"/>
  <c r="O10" i="5"/>
  <c r="M10" i="5"/>
  <c r="L10" i="5"/>
  <c r="O9" i="5"/>
  <c r="M9" i="5"/>
  <c r="L9" i="5"/>
  <c r="O8" i="5"/>
  <c r="M8" i="5"/>
  <c r="L8" i="5"/>
  <c r="O7" i="5"/>
  <c r="M7" i="5"/>
  <c r="L7" i="5"/>
  <c r="O6" i="5"/>
  <c r="M6" i="5"/>
  <c r="L6" i="5"/>
  <c r="O5" i="5"/>
  <c r="M5" i="5"/>
  <c r="L5" i="5"/>
  <c r="O4" i="5"/>
  <c r="M4" i="5"/>
  <c r="L4" i="5"/>
  <c r="O5" i="4"/>
  <c r="M5" i="4"/>
  <c r="O4" i="4"/>
  <c r="M4" i="4"/>
  <c r="L4" i="4"/>
  <c r="O5" i="3"/>
  <c r="M5" i="3"/>
  <c r="O4" i="3"/>
  <c r="M4" i="3"/>
  <c r="L4" i="3"/>
  <c r="M4" i="2"/>
  <c r="M5" i="2" s="1"/>
  <c r="L4" i="2"/>
  <c r="O4" i="2" s="1"/>
  <c r="O5" i="2" s="1"/>
  <c r="O7" i="1"/>
  <c r="M7" i="1"/>
  <c r="O6" i="1"/>
  <c r="M6" i="1"/>
  <c r="L6" i="1"/>
  <c r="O5" i="1"/>
  <c r="M5" i="1"/>
  <c r="L5" i="1"/>
  <c r="O4" i="1"/>
  <c r="M4" i="1"/>
  <c r="L4" i="1"/>
</calcChain>
</file>

<file path=xl/sharedStrings.xml><?xml version="1.0" encoding="utf-8"?>
<sst xmlns="http://schemas.openxmlformats.org/spreadsheetml/2006/main" count="189" uniqueCount="54">
  <si>
    <t>P01 sprzęt wspomagający oddychanie</t>
  </si>
  <si>
    <t>LP.</t>
  </si>
  <si>
    <t>Nazwa dostawcy - 15 znaków</t>
  </si>
  <si>
    <t>Nazwa producenta</t>
  </si>
  <si>
    <t>Wielkość opakowania</t>
  </si>
  <si>
    <t>Ilość zamawiana</t>
  </si>
  <si>
    <t>VAT %</t>
  </si>
  <si>
    <t>312_02_08</t>
  </si>
  <si>
    <t>"łącznik karbowany do układu oddechowego respiratora do połączeń z rurką intubacyjną lub trachostomijną, zespolony podwójnie obrotowym łącznikiem kątowym (sterylny) prosty tzw ;martwa-przestrzeń
- złącze z elastycznego EVA od strony maszyny lub nebulizatora 22 mm F
- złącze od strony pacjenta 22mm M/15mm F 
- z kominkiem podwójnie obrotowym z portem do odsysania i bronchoskopii
- rozciągliwe, przestrzeń martwa : 25 ml - po złożeniu , 40 ml - po rozciągnięciu"</t>
  </si>
  <si>
    <t>szt.</t>
  </si>
  <si>
    <t>"Manometr do pomiaru ciśnienia w mankietach niskociśnieniowych
- przeznaczony do pompowania niskociśnieniowych mankietów masek krtaniowych irurek dotchawicznych  oraz pomiaru uzyskanego ciśnienia.
- ergonomiczna i trwała konstrukcja, możliwość obsługi jedną ręką,
- tarcza pomiarowa o średnicy minimum 68 mm,  przedziałka w cm H2O,
- zaznaczone zakresy ciśnienia dla rurek dotchawicznych i masek krtaniowych
- odłączany dren o długości minimum 90 cm zakończony złączem Luer,  produkt bezlateksowy"</t>
  </si>
  <si>
    <t>Filtr bakteryjno-wirusowy elektrostatyczny z nawilżaczem, pediatryczny, śred.zew. 22 mm M, śred..wewn. 22 mm. F</t>
  </si>
  <si>
    <t>Razem</t>
  </si>
  <si>
    <t>P02 sterylne filtry</t>
  </si>
  <si>
    <t>Sterylny filtr elektrostatyczny anestezjologiczny, antybakteryjny, antywirusowy z portem kapno, z wydzielonym celulozowym wymiennikiem ciepła i wilgoci. Skuteczność filtracji bakteryjnej i wirusowej 99,999%, , potwierdzona protokołami z niezależnych laboratoriów skuteczność filtracji wobec HCV i TB, system rozprowadzania gazu pa całej powierzchni filtra, przestrzeń martwa 57ml, waga do 31g, zwrot wilgoci 32mg H2O/l, opór przepływu 1,6cm H2O przy przepływie 30l/min, objętość oddechowa min. 150ml,  złącze proste, o czasie stosowania 24h, pakowany pojedynczo.</t>
  </si>
  <si>
    <t>P03 przyrządy do cystoskopu</t>
  </si>
  <si>
    <t>-przyrząd do cystoskopu lub resektoskopu, pojedynczy, jednorazowy,  sterylny o śr. 5-7 mm</t>
  </si>
  <si>
    <t>P04 przyrząd do treningu oddechu</t>
  </si>
  <si>
    <t>przyrząd do treningu oddechu - 3 komory poj. 300,900,1200 ml z różnokolorowymi kulkami, rurka z ustnikiem , czysty mikorobiologicznie</t>
  </si>
  <si>
    <t>P05 sprzęt medyczny drobny</t>
  </si>
  <si>
    <t>szczoteczka do wymazów sterylna , umożliwiająca pobranie w rozmazie jednocześnie komórek z szyjki macicy, kanału szyjki i strefy transformacji SC-002</t>
  </si>
  <si>
    <t>312_02_23</t>
  </si>
  <si>
    <t>pojemnik na zużyte igły-2 l</t>
  </si>
  <si>
    <t>pojemnik na zużyte igły -1 l</t>
  </si>
  <si>
    <t>wieszak do worków na mocz</t>
  </si>
  <si>
    <t>pojemnik na plwociny</t>
  </si>
  <si>
    <t>opaska do identyfikacji noworodków z polem wpisu ( wodoodporna )</t>
  </si>
  <si>
    <t>opaska do identyfikacji  dorosłych  z polem wpisu ( wodoodporna )</t>
  </si>
  <si>
    <t>zaciskacz do pępowiny kompatybilny z nożyczkami do przecinania zaciskaczy ( oba przedmioty ze sobą współgrające, nie powodując zakłóceń i wzajemnie się uzupełniające )</t>
  </si>
  <si>
    <t>nożyczki do przecinania zaciskaczy</t>
  </si>
  <si>
    <t>szpatułka drewniana laryngologiczna, oddzielnie pakowana / op.=100szt./</t>
  </si>
  <si>
    <t>łączniki do drenów i ssaków</t>
  </si>
  <si>
    <t>koc ratunkowy jednorazowy (srebrno-złoty ) izotermiczny</t>
  </si>
  <si>
    <t>kołnierz unieruchamiający</t>
  </si>
  <si>
    <t>staza jednorazowa</t>
  </si>
  <si>
    <t>woreczek do pobierania moczu dla niemowląt, sterylny, jednorazowy/ op.=100 szt./</t>
  </si>
  <si>
    <t>pojemnik na odpady medyczne 20 l</t>
  </si>
  <si>
    <t>miska nerkowata jednorazowa</t>
  </si>
  <si>
    <t>Miska 3l tekturowa, - pojemność 3000ml, materiał, pulpa celulozowa, odporność na przeciekanie ok. 4 godziny,do ogólnego stosowania do mycia pacjentów woda + detergent/mydło , odporność na temp 40st C</t>
  </si>
  <si>
    <t>Sterylna osłona na głowicę USG z żelem 13x122 cm /długa/</t>
  </si>
  <si>
    <t>-kaczka plastikowa męska pojemność 1200 ml</t>
  </si>
  <si>
    <t>-basen plastikowy sanitarny</t>
  </si>
  <si>
    <t>-osłonka lateksowa  na głowicę dopochwową USG</t>
  </si>
  <si>
    <t>P06 folia chirurgiczna</t>
  </si>
  <si>
    <t>Sterylna dwuwarstwowa elastomeryczna folia bakteriobójcza klasy  III zawierająca substancję aktywą  jodofor w warstwie klejącej.  Uwalniany jod cząsteczkowy wywiera działanie bakteriobójcze na florę bakteryjną skóry pacjenta. Wykonana z  kopolimeru poliestru i polieteru  Minimum 2,5 cm aplikatory z obu stron. Papier zabezbieczający z oznaczeniem końca uwolnienia linera dla bezpiecznej aplikacji. Podwójne opakowanie indywidualne:  zewnętrzna folia aluminiowa i dodatkowy papier w opakowaniu chroniący folię przed uszkodzeniem. Wyrób medyczny klasy III, właściwy certyfikat CE jednostki notyfikowanej, poświadczający działanie bakteriobójcze Potwierdzenie działania bakteriobójczego opublikowanymi  badaniami klinicznymi na ponad 1000 pacjentów.  Sterylizowana radiacyjnie.
Rozmar całkowity 44 cm x 35 cm , Rozmiar części lepnej    34cm x35 cm</t>
  </si>
  <si>
    <t>Indeks prod.                         u                                  zamawiającego</t>
  </si>
  <si>
    <t xml:space="preserve">Przedmiot zakupu                                                                </t>
  </si>
  <si>
    <t>Indeks produktu u dostawcy                                                   - 20 znaków</t>
  </si>
  <si>
    <t>Nazwa produktu                                          - pełna nazwa handlowa                               - 120 znaków</t>
  </si>
  <si>
    <t>Jednostka miary                           [op., szt.]</t>
  </si>
  <si>
    <t>Cena jednostk.            netto [zł]</t>
  </si>
  <si>
    <t>Cena jednostk.           brutto [zł]</t>
  </si>
  <si>
    <r>
      <t xml:space="preserve">Wartość                        netto [zł] </t>
    </r>
    <r>
      <rPr>
        <b/>
        <sz val="14"/>
        <color rgb="FFFF0000"/>
        <rFont val="Calibri"/>
        <family val="2"/>
        <charset val="238"/>
      </rPr>
      <t>(kol.10x11)</t>
    </r>
  </si>
  <si>
    <r>
      <t xml:space="preserve">Wartość                           brutto [zł] </t>
    </r>
    <r>
      <rPr>
        <b/>
        <sz val="14"/>
        <color rgb="FFFF0000"/>
        <rFont val="Calibri"/>
        <family val="2"/>
        <charset val="238"/>
      </rPr>
      <t>(kol.10x12)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</si>
</sst>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ont>
    <font>
      <b/>
      <sz val="14"/>
      <color rgb="FF000000"/>
      <name val="Calibri"/>
      <family val="2"/>
      <charset val="238"/>
    </font>
    <font>
      <b/>
      <sz val="11"/>
      <color rgb="FF000000"/>
      <name val="Calibri"/>
      <family val="2"/>
      <charset val="238"/>
    </font>
    <font>
      <b/>
      <sz val="14"/>
      <color rgb="FFFF0000"/>
      <name val="Calibri"/>
      <family val="2"/>
      <charset val="238"/>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s>
  <cellStyleXfs count="1">
    <xf numFmtId="0" fontId="0" fillId="0" borderId="0"/>
  </cellStyleXfs>
  <cellXfs count="17">
    <xf numFmtId="0" fontId="0" fillId="0" borderId="0" xfId="0"/>
    <xf numFmtId="0" fontId="2"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top" wrapText="1"/>
      <protection locked="0"/>
    </xf>
    <xf numFmtId="0" fontId="0" fillId="0" borderId="3" xfId="0" applyBorder="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1" fillId="0" borderId="0" xfId="0" applyFont="1" applyAlignment="1" applyProtection="1">
      <alignment horizontal="centerContinuous"/>
      <protection locked="0"/>
    </xf>
    <xf numFmtId="0" fontId="0" fillId="0" borderId="1" xfId="0" applyBorder="1" applyAlignment="1" applyProtection="1">
      <alignment horizontal="centerContinuous"/>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top" wrapText="1"/>
      <protection locked="0"/>
    </xf>
    <xf numFmtId="164" fontId="0" fillId="0" borderId="1" xfId="0" applyNumberFormat="1" applyBorder="1" applyAlignment="1" applyProtection="1">
      <alignment horizontal="center"/>
      <protection locked="0"/>
    </xf>
    <xf numFmtId="0" fontId="0" fillId="0" borderId="0" xfId="0" applyAlignment="1" applyProtection="1">
      <alignment horizontal="centerContinuous"/>
      <protection locked="0"/>
    </xf>
    <xf numFmtId="0" fontId="0" fillId="0" borderId="0" xfId="0" applyProtection="1"/>
    <xf numFmtId="0" fontId="2" fillId="2" borderId="1" xfId="0" applyFont="1" applyFill="1" applyBorder="1" applyAlignment="1" applyProtection="1">
      <alignment horizontal="center" vertical="top" wrapText="1"/>
    </xf>
    <xf numFmtId="0" fontId="0" fillId="0" borderId="1" xfId="0" applyBorder="1" applyAlignment="1" applyProtection="1">
      <alignment horizontal="centerContinuous"/>
    </xf>
    <xf numFmtId="164" fontId="0" fillId="0" borderId="1" xfId="0" applyNumberFormat="1" applyBorder="1" applyAlignment="1" applyProtection="1">
      <alignment horizontal="center"/>
    </xf>
    <xf numFmtId="0" fontId="2" fillId="2" borderId="2" xfId="0" applyFont="1" applyFill="1" applyBorder="1" applyAlignment="1" applyProtection="1">
      <alignment horizontal="center" vertical="top"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
  <sheetViews>
    <sheetView tabSelected="1" workbookViewId="0">
      <selection activeCell="E5" sqref="E5"/>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style="12" customWidth="1"/>
    <col min="13" max="13" width="15.140625" style="12" customWidth="1"/>
    <col min="14" max="14" width="7" style="5" bestFit="1" customWidth="1"/>
    <col min="15" max="15" width="17.42578125" style="12" customWidth="1"/>
    <col min="16" max="16384" width="9.140625" style="5"/>
  </cols>
  <sheetData>
    <row r="1" spans="1:16" ht="18.75" x14ac:dyDescent="0.3">
      <c r="F1" s="6" t="s">
        <v>0</v>
      </c>
    </row>
    <row r="2" spans="1:16" s="4" customFormat="1" ht="75" x14ac:dyDescent="0.25">
      <c r="A2" s="1" t="s">
        <v>1</v>
      </c>
      <c r="B2" s="1" t="s">
        <v>2</v>
      </c>
      <c r="C2" s="2" t="s">
        <v>45</v>
      </c>
      <c r="D2" s="1" t="s">
        <v>46</v>
      </c>
      <c r="E2" s="1" t="s">
        <v>47</v>
      </c>
      <c r="F2" s="1" t="s">
        <v>48</v>
      </c>
      <c r="G2" s="1" t="s">
        <v>3</v>
      </c>
      <c r="H2" s="2" t="s">
        <v>49</v>
      </c>
      <c r="I2" s="1" t="s">
        <v>4</v>
      </c>
      <c r="J2" s="1" t="s">
        <v>5</v>
      </c>
      <c r="K2" s="1" t="s">
        <v>50</v>
      </c>
      <c r="L2" s="13" t="s">
        <v>51</v>
      </c>
      <c r="M2" s="13" t="s">
        <v>52</v>
      </c>
      <c r="N2" s="1" t="s">
        <v>6</v>
      </c>
      <c r="O2" s="16" t="s">
        <v>53</v>
      </c>
      <c r="P2" s="3"/>
    </row>
    <row r="3" spans="1:16" x14ac:dyDescent="0.25">
      <c r="A3" s="7">
        <v>1</v>
      </c>
      <c r="B3" s="7">
        <v>2</v>
      </c>
      <c r="C3" s="7">
        <v>3</v>
      </c>
      <c r="D3" s="7">
        <v>4</v>
      </c>
      <c r="E3" s="7">
        <v>5</v>
      </c>
      <c r="F3" s="7">
        <v>6</v>
      </c>
      <c r="G3" s="7">
        <v>7</v>
      </c>
      <c r="H3" s="7">
        <v>8</v>
      </c>
      <c r="I3" s="7">
        <v>9</v>
      </c>
      <c r="J3" s="7">
        <v>10</v>
      </c>
      <c r="K3" s="7">
        <v>11</v>
      </c>
      <c r="L3" s="14">
        <v>12</v>
      </c>
      <c r="M3" s="14">
        <v>13</v>
      </c>
      <c r="N3" s="7">
        <v>14</v>
      </c>
      <c r="O3" s="14">
        <v>15</v>
      </c>
    </row>
    <row r="4" spans="1:16" ht="216.75" customHeight="1" x14ac:dyDescent="0.25">
      <c r="A4" s="8">
        <v>1</v>
      </c>
      <c r="B4" s="8"/>
      <c r="C4" s="8" t="s">
        <v>7</v>
      </c>
      <c r="D4" s="9" t="s">
        <v>8</v>
      </c>
      <c r="E4" s="8"/>
      <c r="F4" s="8"/>
      <c r="G4" s="8"/>
      <c r="H4" s="8" t="s">
        <v>9</v>
      </c>
      <c r="I4" s="8"/>
      <c r="J4" s="10">
        <v>3300</v>
      </c>
      <c r="K4" s="10"/>
      <c r="L4" s="15">
        <f>K4*((100+N4)/100)</f>
        <v>0</v>
      </c>
      <c r="M4" s="15">
        <f>J4*K4</f>
        <v>0</v>
      </c>
      <c r="N4" s="10"/>
      <c r="O4" s="15">
        <f>J4*L4</f>
        <v>0</v>
      </c>
    </row>
    <row r="5" spans="1:16" ht="270" x14ac:dyDescent="0.25">
      <c r="A5" s="8">
        <v>2</v>
      </c>
      <c r="B5" s="8"/>
      <c r="C5" s="8" t="s">
        <v>7</v>
      </c>
      <c r="D5" s="9" t="s">
        <v>10</v>
      </c>
      <c r="E5" s="8"/>
      <c r="F5" s="8"/>
      <c r="G5" s="8"/>
      <c r="H5" s="8" t="s">
        <v>9</v>
      </c>
      <c r="I5" s="8"/>
      <c r="J5" s="10">
        <v>6</v>
      </c>
      <c r="K5" s="10"/>
      <c r="L5" s="15">
        <f>K5*((100+N5)/100)</f>
        <v>0</v>
      </c>
      <c r="M5" s="15">
        <f>J5*K5</f>
        <v>0</v>
      </c>
      <c r="N5" s="10"/>
      <c r="O5" s="15">
        <f>J5*L5</f>
        <v>0</v>
      </c>
    </row>
    <row r="6" spans="1:16" ht="60" x14ac:dyDescent="0.25">
      <c r="A6" s="8">
        <v>3</v>
      </c>
      <c r="B6" s="8"/>
      <c r="C6" s="8" t="s">
        <v>7</v>
      </c>
      <c r="D6" s="9" t="s">
        <v>11</v>
      </c>
      <c r="E6" s="8"/>
      <c r="F6" s="8"/>
      <c r="G6" s="8"/>
      <c r="H6" s="8" t="s">
        <v>9</v>
      </c>
      <c r="I6" s="8"/>
      <c r="J6" s="10">
        <v>1500</v>
      </c>
      <c r="K6" s="10"/>
      <c r="L6" s="15">
        <f>K6*((100+N6)/100)</f>
        <v>0</v>
      </c>
      <c r="M6" s="15">
        <f>J6*K6</f>
        <v>0</v>
      </c>
      <c r="N6" s="10"/>
      <c r="O6" s="15">
        <f>J6*L6</f>
        <v>0</v>
      </c>
    </row>
    <row r="7" spans="1:16" x14ac:dyDescent="0.25">
      <c r="I7" s="5" t="s">
        <v>12</v>
      </c>
      <c r="J7" s="10"/>
      <c r="K7" s="10"/>
      <c r="L7" s="15"/>
      <c r="M7" s="15">
        <f>SUM(M4:M6)</f>
        <v>0</v>
      </c>
      <c r="N7" s="10"/>
      <c r="O7" s="15">
        <f>SUM(O4:O6)</f>
        <v>0</v>
      </c>
      <c r="P7" s="11"/>
    </row>
  </sheetData>
  <sheetProtection sheet="1" objects="1" scenarios="1"/>
  <dataValidations count="1">
    <dataValidation type="whole" allowBlank="1" showInputMessage="1" showErrorMessage="1" prompt="tylko liczby 0, 5, 8 lub 23" sqref="N1:N1048576" xr:uid="{1D51BE4A-A471-4C01-8331-6F0FAC4D0BD8}">
      <formula1>0</formula1>
      <formula2>23</formula2>
    </dataValidation>
  </dataValidations>
  <pageMargins left="0.25" right="0.25" top="0.75" bottom="0.75" header="0.3" footer="0.3"/>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style="12" customWidth="1"/>
    <col min="13" max="13" width="15.140625" style="12" customWidth="1"/>
    <col min="14" max="14" width="7" style="5" bestFit="1" customWidth="1"/>
    <col min="15" max="15" width="17.42578125" style="12" customWidth="1"/>
    <col min="16" max="16384" width="9.140625" style="5"/>
  </cols>
  <sheetData>
    <row r="1" spans="1:16" ht="18.75" x14ac:dyDescent="0.3">
      <c r="F1" s="6" t="s">
        <v>13</v>
      </c>
    </row>
    <row r="2" spans="1:16" s="4" customFormat="1" ht="75" x14ac:dyDescent="0.25">
      <c r="A2" s="1" t="s">
        <v>1</v>
      </c>
      <c r="B2" s="1" t="s">
        <v>2</v>
      </c>
      <c r="C2" s="2" t="s">
        <v>45</v>
      </c>
      <c r="D2" s="1" t="s">
        <v>46</v>
      </c>
      <c r="E2" s="1" t="s">
        <v>47</v>
      </c>
      <c r="F2" s="1" t="s">
        <v>48</v>
      </c>
      <c r="G2" s="1" t="s">
        <v>3</v>
      </c>
      <c r="H2" s="2" t="s">
        <v>49</v>
      </c>
      <c r="I2" s="1" t="s">
        <v>4</v>
      </c>
      <c r="J2" s="1" t="s">
        <v>5</v>
      </c>
      <c r="K2" s="1" t="s">
        <v>50</v>
      </c>
      <c r="L2" s="13" t="s">
        <v>51</v>
      </c>
      <c r="M2" s="13" t="s">
        <v>52</v>
      </c>
      <c r="N2" s="1" t="s">
        <v>6</v>
      </c>
      <c r="O2" s="16" t="s">
        <v>53</v>
      </c>
      <c r="P2" s="3"/>
    </row>
    <row r="3" spans="1:16" x14ac:dyDescent="0.25">
      <c r="A3" s="7">
        <v>1</v>
      </c>
      <c r="B3" s="7">
        <v>2</v>
      </c>
      <c r="C3" s="7">
        <v>3</v>
      </c>
      <c r="D3" s="7">
        <v>4</v>
      </c>
      <c r="E3" s="7">
        <v>5</v>
      </c>
      <c r="F3" s="7">
        <v>6</v>
      </c>
      <c r="G3" s="7">
        <v>7</v>
      </c>
      <c r="H3" s="7">
        <v>8</v>
      </c>
      <c r="I3" s="7">
        <v>9</v>
      </c>
      <c r="J3" s="7">
        <v>10</v>
      </c>
      <c r="K3" s="7">
        <v>11</v>
      </c>
      <c r="L3" s="14">
        <v>12</v>
      </c>
      <c r="M3" s="14">
        <v>13</v>
      </c>
      <c r="N3" s="7">
        <v>14</v>
      </c>
      <c r="O3" s="14">
        <v>15</v>
      </c>
    </row>
    <row r="4" spans="1:16" ht="270" x14ac:dyDescent="0.25">
      <c r="A4" s="8">
        <v>4</v>
      </c>
      <c r="B4" s="8"/>
      <c r="C4" s="8" t="s">
        <v>7</v>
      </c>
      <c r="D4" s="9" t="s">
        <v>14</v>
      </c>
      <c r="E4" s="8"/>
      <c r="F4" s="8"/>
      <c r="G4" s="8"/>
      <c r="H4" s="8" t="s">
        <v>9</v>
      </c>
      <c r="I4" s="8"/>
      <c r="J4" s="10">
        <v>12000</v>
      </c>
      <c r="K4" s="10">
        <v>0</v>
      </c>
      <c r="L4" s="15">
        <f>K4*((100+N4)/100)</f>
        <v>0</v>
      </c>
      <c r="M4" s="15">
        <f>J4*K4</f>
        <v>0</v>
      </c>
      <c r="N4" s="10"/>
      <c r="O4" s="15">
        <f>J4*L4</f>
        <v>0</v>
      </c>
    </row>
    <row r="5" spans="1:16" x14ac:dyDescent="0.25">
      <c r="I5" s="5" t="s">
        <v>12</v>
      </c>
      <c r="J5" s="10"/>
      <c r="K5" s="10"/>
      <c r="L5" s="15"/>
      <c r="M5" s="15">
        <f>SUM(M4:M4)</f>
        <v>0</v>
      </c>
      <c r="N5" s="10"/>
      <c r="O5" s="15">
        <f>SUM(O4:O4)</f>
        <v>0</v>
      </c>
      <c r="P5" s="11"/>
    </row>
  </sheetData>
  <sheetProtection sheet="1" objects="1" scenarios="1"/>
  <dataValidations count="1">
    <dataValidation type="whole" allowBlank="1" showInputMessage="1" showErrorMessage="1" prompt="tylko liczby 0, 5, 8 lub 23" sqref="N1:N1048576" xr:uid="{40A55C14-8CBF-4957-880A-50E0A17AF9C1}">
      <formula1>0</formula1>
      <formula2>23</formula2>
    </dataValidation>
  </dataValidations>
  <pageMargins left="0.25" right="0.25" top="0.75" bottom="0.75" header="0.3" footer="0.3"/>
  <pageSetup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
  <sheetViews>
    <sheetView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style="12" customWidth="1"/>
    <col min="13" max="13" width="15.140625" style="12" customWidth="1"/>
    <col min="14" max="14" width="7" style="5" bestFit="1" customWidth="1"/>
    <col min="15" max="15" width="17.42578125" style="12" customWidth="1"/>
    <col min="16" max="16384" width="9.140625" style="5"/>
  </cols>
  <sheetData>
    <row r="1" spans="1:16" ht="18.75" x14ac:dyDescent="0.3">
      <c r="F1" s="6" t="s">
        <v>15</v>
      </c>
    </row>
    <row r="2" spans="1:16" s="4" customFormat="1" ht="75" x14ac:dyDescent="0.25">
      <c r="A2" s="1" t="s">
        <v>1</v>
      </c>
      <c r="B2" s="1" t="s">
        <v>2</v>
      </c>
      <c r="C2" s="2" t="s">
        <v>45</v>
      </c>
      <c r="D2" s="1" t="s">
        <v>46</v>
      </c>
      <c r="E2" s="1" t="s">
        <v>47</v>
      </c>
      <c r="F2" s="1" t="s">
        <v>48</v>
      </c>
      <c r="G2" s="1" t="s">
        <v>3</v>
      </c>
      <c r="H2" s="2" t="s">
        <v>49</v>
      </c>
      <c r="I2" s="1" t="s">
        <v>4</v>
      </c>
      <c r="J2" s="1" t="s">
        <v>5</v>
      </c>
      <c r="K2" s="1" t="s">
        <v>50</v>
      </c>
      <c r="L2" s="13" t="s">
        <v>51</v>
      </c>
      <c r="M2" s="13" t="s">
        <v>52</v>
      </c>
      <c r="N2" s="1" t="s">
        <v>6</v>
      </c>
      <c r="O2" s="16" t="s">
        <v>53</v>
      </c>
      <c r="P2" s="3"/>
    </row>
    <row r="3" spans="1:16" x14ac:dyDescent="0.25">
      <c r="A3" s="7">
        <v>1</v>
      </c>
      <c r="B3" s="7">
        <v>2</v>
      </c>
      <c r="C3" s="7">
        <v>3</v>
      </c>
      <c r="D3" s="7">
        <v>4</v>
      </c>
      <c r="E3" s="7">
        <v>5</v>
      </c>
      <c r="F3" s="7">
        <v>6</v>
      </c>
      <c r="G3" s="7">
        <v>7</v>
      </c>
      <c r="H3" s="7">
        <v>8</v>
      </c>
      <c r="I3" s="7">
        <v>9</v>
      </c>
      <c r="J3" s="7">
        <v>10</v>
      </c>
      <c r="K3" s="7">
        <v>11</v>
      </c>
      <c r="L3" s="14">
        <v>12</v>
      </c>
      <c r="M3" s="14">
        <v>13</v>
      </c>
      <c r="N3" s="7">
        <v>14</v>
      </c>
      <c r="O3" s="14">
        <v>15</v>
      </c>
    </row>
    <row r="4" spans="1:16" ht="45" x14ac:dyDescent="0.25">
      <c r="A4" s="8">
        <v>5</v>
      </c>
      <c r="B4" s="8"/>
      <c r="C4" s="8" t="s">
        <v>7</v>
      </c>
      <c r="D4" s="9" t="s">
        <v>16</v>
      </c>
      <c r="E4" s="8"/>
      <c r="F4" s="8"/>
      <c r="G4" s="8"/>
      <c r="H4" s="8" t="s">
        <v>9</v>
      </c>
      <c r="I4" s="8"/>
      <c r="J4" s="10">
        <v>2500</v>
      </c>
      <c r="K4" s="10"/>
      <c r="L4" s="15">
        <f>K4*((100+N4)/100)</f>
        <v>0</v>
      </c>
      <c r="M4" s="15">
        <f>J4*K4</f>
        <v>0</v>
      </c>
      <c r="N4" s="10"/>
      <c r="O4" s="15">
        <f>J4*L4</f>
        <v>0</v>
      </c>
    </row>
    <row r="5" spans="1:16" x14ac:dyDescent="0.25">
      <c r="I5" s="5" t="s">
        <v>12</v>
      </c>
      <c r="J5" s="10"/>
      <c r="K5" s="10"/>
      <c r="L5" s="15"/>
      <c r="M5" s="15">
        <f>SUM(M4:M4)</f>
        <v>0</v>
      </c>
      <c r="N5" s="10"/>
      <c r="O5" s="15">
        <f>SUM(O4:O4)</f>
        <v>0</v>
      </c>
      <c r="P5" s="11"/>
    </row>
  </sheetData>
  <sheetProtection sheet="1" objects="1" scenarios="1"/>
  <dataValidations count="1">
    <dataValidation type="whole" allowBlank="1" showInputMessage="1" showErrorMessage="1" prompt="tylko liczby 0, 5, 8 lub 23" sqref="N1:N1048576" xr:uid="{152A28F0-7485-455A-9392-A3EA615DA489}">
      <formula1>0</formula1>
      <formula2>23</formula2>
    </dataValidation>
  </dataValidations>
  <pageMargins left="0.25" right="0.25" top="0.75" bottom="0.75" header="0.3" footer="0.3"/>
  <pageSetup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
  <sheetViews>
    <sheetView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style="12" customWidth="1"/>
    <col min="13" max="13" width="15.140625" style="12" customWidth="1"/>
    <col min="14" max="14" width="7" style="5" bestFit="1" customWidth="1"/>
    <col min="15" max="15" width="17.42578125" style="12" customWidth="1"/>
    <col min="16" max="16384" width="9.140625" style="5"/>
  </cols>
  <sheetData>
    <row r="1" spans="1:16" ht="18.75" x14ac:dyDescent="0.3">
      <c r="F1" s="6" t="s">
        <v>17</v>
      </c>
    </row>
    <row r="2" spans="1:16" s="4" customFormat="1" ht="75" x14ac:dyDescent="0.25">
      <c r="A2" s="1" t="s">
        <v>1</v>
      </c>
      <c r="B2" s="1" t="s">
        <v>2</v>
      </c>
      <c r="C2" s="2" t="s">
        <v>45</v>
      </c>
      <c r="D2" s="1" t="s">
        <v>46</v>
      </c>
      <c r="E2" s="1" t="s">
        <v>47</v>
      </c>
      <c r="F2" s="1" t="s">
        <v>48</v>
      </c>
      <c r="G2" s="1" t="s">
        <v>3</v>
      </c>
      <c r="H2" s="2" t="s">
        <v>49</v>
      </c>
      <c r="I2" s="1" t="s">
        <v>4</v>
      </c>
      <c r="J2" s="1" t="s">
        <v>5</v>
      </c>
      <c r="K2" s="1" t="s">
        <v>50</v>
      </c>
      <c r="L2" s="13" t="s">
        <v>51</v>
      </c>
      <c r="M2" s="13" t="s">
        <v>52</v>
      </c>
      <c r="N2" s="1" t="s">
        <v>6</v>
      </c>
      <c r="O2" s="16" t="s">
        <v>53</v>
      </c>
      <c r="P2" s="3"/>
    </row>
    <row r="3" spans="1:16" x14ac:dyDescent="0.25">
      <c r="A3" s="7">
        <v>1</v>
      </c>
      <c r="B3" s="7">
        <v>2</v>
      </c>
      <c r="C3" s="7">
        <v>3</v>
      </c>
      <c r="D3" s="7">
        <v>4</v>
      </c>
      <c r="E3" s="7">
        <v>5</v>
      </c>
      <c r="F3" s="7">
        <v>6</v>
      </c>
      <c r="G3" s="7">
        <v>7</v>
      </c>
      <c r="H3" s="7">
        <v>8</v>
      </c>
      <c r="I3" s="7">
        <v>9</v>
      </c>
      <c r="J3" s="7">
        <v>10</v>
      </c>
      <c r="K3" s="7">
        <v>11</v>
      </c>
      <c r="L3" s="14">
        <v>12</v>
      </c>
      <c r="M3" s="14">
        <v>13</v>
      </c>
      <c r="N3" s="7">
        <v>14</v>
      </c>
      <c r="O3" s="14">
        <v>15</v>
      </c>
    </row>
    <row r="4" spans="1:16" ht="60" x14ac:dyDescent="0.25">
      <c r="A4" s="8">
        <v>6</v>
      </c>
      <c r="B4" s="8"/>
      <c r="C4" s="8" t="s">
        <v>7</v>
      </c>
      <c r="D4" s="9" t="s">
        <v>18</v>
      </c>
      <c r="E4" s="8"/>
      <c r="F4" s="8"/>
      <c r="G4" s="8"/>
      <c r="H4" s="8" t="s">
        <v>9</v>
      </c>
      <c r="I4" s="8"/>
      <c r="J4" s="10">
        <v>1000</v>
      </c>
      <c r="K4" s="10"/>
      <c r="L4" s="15">
        <f>K4*((100+N4)/100)</f>
        <v>0</v>
      </c>
      <c r="M4" s="15">
        <f>J4*K4</f>
        <v>0</v>
      </c>
      <c r="N4" s="10"/>
      <c r="O4" s="15">
        <f>J4*L4</f>
        <v>0</v>
      </c>
    </row>
    <row r="5" spans="1:16" x14ac:dyDescent="0.25">
      <c r="I5" s="5" t="s">
        <v>12</v>
      </c>
      <c r="J5" s="10"/>
      <c r="K5" s="10"/>
      <c r="L5" s="15"/>
      <c r="M5" s="15">
        <f>SUM(M4:M4)</f>
        <v>0</v>
      </c>
      <c r="N5" s="10"/>
      <c r="O5" s="15">
        <f>SUM(O4:O4)</f>
        <v>0</v>
      </c>
      <c r="P5" s="11"/>
    </row>
  </sheetData>
  <sheetProtection sheet="1" objects="1" scenarios="1"/>
  <dataValidations count="1">
    <dataValidation type="whole" allowBlank="1" showInputMessage="1" showErrorMessage="1" prompt="tylko liczby 0, 5, 8 lub 23" sqref="N1:N1048576" xr:uid="{94CA4213-9FED-4AF4-AD6B-487624D20349}">
      <formula1>0</formula1>
      <formula2>23</formula2>
    </dataValidation>
  </dataValidations>
  <pageMargins left="0.25" right="0.25" top="0.75" bottom="0.75" header="0.3" footer="0.3"/>
  <pageSetup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6"/>
  <sheetViews>
    <sheetView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style="12" customWidth="1"/>
    <col min="13" max="13" width="15.140625" style="12" customWidth="1"/>
    <col min="14" max="14" width="7" style="5" bestFit="1" customWidth="1"/>
    <col min="15" max="15" width="17.42578125" style="12" customWidth="1"/>
    <col min="16" max="16384" width="9.140625" style="5"/>
  </cols>
  <sheetData>
    <row r="1" spans="1:16" ht="18.75" x14ac:dyDescent="0.3">
      <c r="F1" s="6" t="s">
        <v>19</v>
      </c>
    </row>
    <row r="2" spans="1:16" s="4" customFormat="1" ht="75" x14ac:dyDescent="0.25">
      <c r="A2" s="1" t="s">
        <v>1</v>
      </c>
      <c r="B2" s="1" t="s">
        <v>2</v>
      </c>
      <c r="C2" s="2" t="s">
        <v>45</v>
      </c>
      <c r="D2" s="1" t="s">
        <v>46</v>
      </c>
      <c r="E2" s="1" t="s">
        <v>47</v>
      </c>
      <c r="F2" s="1" t="s">
        <v>48</v>
      </c>
      <c r="G2" s="1" t="s">
        <v>3</v>
      </c>
      <c r="H2" s="2" t="s">
        <v>49</v>
      </c>
      <c r="I2" s="1" t="s">
        <v>4</v>
      </c>
      <c r="J2" s="1" t="s">
        <v>5</v>
      </c>
      <c r="K2" s="1" t="s">
        <v>50</v>
      </c>
      <c r="L2" s="13" t="s">
        <v>51</v>
      </c>
      <c r="M2" s="13" t="s">
        <v>52</v>
      </c>
      <c r="N2" s="1" t="s">
        <v>6</v>
      </c>
      <c r="O2" s="16" t="s">
        <v>53</v>
      </c>
      <c r="P2" s="3"/>
    </row>
    <row r="3" spans="1:16" x14ac:dyDescent="0.25">
      <c r="A3" s="7">
        <v>1</v>
      </c>
      <c r="B3" s="7">
        <v>2</v>
      </c>
      <c r="C3" s="7">
        <v>3</v>
      </c>
      <c r="D3" s="7">
        <v>4</v>
      </c>
      <c r="E3" s="7">
        <v>5</v>
      </c>
      <c r="F3" s="7">
        <v>6</v>
      </c>
      <c r="G3" s="7">
        <v>7</v>
      </c>
      <c r="H3" s="7">
        <v>8</v>
      </c>
      <c r="I3" s="7">
        <v>9</v>
      </c>
      <c r="J3" s="7">
        <v>10</v>
      </c>
      <c r="K3" s="7">
        <v>11</v>
      </c>
      <c r="L3" s="14">
        <v>12</v>
      </c>
      <c r="M3" s="14">
        <v>13</v>
      </c>
      <c r="N3" s="7">
        <v>14</v>
      </c>
      <c r="O3" s="14">
        <v>15</v>
      </c>
    </row>
    <row r="4" spans="1:16" ht="75" x14ac:dyDescent="0.25">
      <c r="A4" s="8">
        <v>7</v>
      </c>
      <c r="B4" s="8"/>
      <c r="C4" s="8" t="s">
        <v>7</v>
      </c>
      <c r="D4" s="9" t="s">
        <v>20</v>
      </c>
      <c r="E4" s="8"/>
      <c r="F4" s="8"/>
      <c r="G4" s="8"/>
      <c r="H4" s="8" t="s">
        <v>9</v>
      </c>
      <c r="I4" s="8"/>
      <c r="J4" s="10">
        <v>7000</v>
      </c>
      <c r="K4" s="10"/>
      <c r="L4" s="15">
        <f t="shared" ref="L4:L25" si="0">K4*((100+N4)/100)</f>
        <v>0</v>
      </c>
      <c r="M4" s="15">
        <f t="shared" ref="M4:M25" si="1">J4*K4</f>
        <v>0</v>
      </c>
      <c r="N4" s="10"/>
      <c r="O4" s="15">
        <f t="shared" ref="O4:O25" si="2">J4*L4</f>
        <v>0</v>
      </c>
    </row>
    <row r="5" spans="1:16" x14ac:dyDescent="0.25">
      <c r="A5" s="8">
        <v>8</v>
      </c>
      <c r="B5" s="8"/>
      <c r="C5" s="8" t="s">
        <v>21</v>
      </c>
      <c r="D5" s="9" t="s">
        <v>22</v>
      </c>
      <c r="E5" s="8"/>
      <c r="F5" s="8"/>
      <c r="G5" s="8"/>
      <c r="H5" s="8" t="s">
        <v>9</v>
      </c>
      <c r="I5" s="8"/>
      <c r="J5" s="10">
        <v>15000</v>
      </c>
      <c r="K5" s="10"/>
      <c r="L5" s="15">
        <f t="shared" si="0"/>
        <v>0</v>
      </c>
      <c r="M5" s="15">
        <f t="shared" si="1"/>
        <v>0</v>
      </c>
      <c r="N5" s="10"/>
      <c r="O5" s="15">
        <f t="shared" si="2"/>
        <v>0</v>
      </c>
    </row>
    <row r="6" spans="1:16" x14ac:dyDescent="0.25">
      <c r="A6" s="8">
        <v>9</v>
      </c>
      <c r="B6" s="8"/>
      <c r="C6" s="8" t="s">
        <v>21</v>
      </c>
      <c r="D6" s="9" t="s">
        <v>23</v>
      </c>
      <c r="E6" s="8"/>
      <c r="F6" s="8"/>
      <c r="G6" s="8"/>
      <c r="H6" s="8" t="s">
        <v>9</v>
      </c>
      <c r="I6" s="8"/>
      <c r="J6" s="10">
        <v>10000</v>
      </c>
      <c r="K6" s="10"/>
      <c r="L6" s="15">
        <f t="shared" si="0"/>
        <v>0</v>
      </c>
      <c r="M6" s="15">
        <f t="shared" si="1"/>
        <v>0</v>
      </c>
      <c r="N6" s="10"/>
      <c r="O6" s="15">
        <f t="shared" si="2"/>
        <v>0</v>
      </c>
    </row>
    <row r="7" spans="1:16" x14ac:dyDescent="0.25">
      <c r="A7" s="8">
        <v>10</v>
      </c>
      <c r="B7" s="8"/>
      <c r="C7" s="8" t="s">
        <v>7</v>
      </c>
      <c r="D7" s="9" t="s">
        <v>24</v>
      </c>
      <c r="E7" s="8"/>
      <c r="F7" s="8"/>
      <c r="G7" s="8"/>
      <c r="H7" s="8" t="s">
        <v>9</v>
      </c>
      <c r="I7" s="8"/>
      <c r="J7" s="10">
        <v>5000</v>
      </c>
      <c r="K7" s="10"/>
      <c r="L7" s="15">
        <f t="shared" si="0"/>
        <v>0</v>
      </c>
      <c r="M7" s="15">
        <f t="shared" si="1"/>
        <v>0</v>
      </c>
      <c r="N7" s="10"/>
      <c r="O7" s="15">
        <f t="shared" si="2"/>
        <v>0</v>
      </c>
    </row>
    <row r="8" spans="1:16" x14ac:dyDescent="0.25">
      <c r="A8" s="8">
        <v>11</v>
      </c>
      <c r="B8" s="8"/>
      <c r="C8" s="8" t="s">
        <v>7</v>
      </c>
      <c r="D8" s="9" t="s">
        <v>25</v>
      </c>
      <c r="E8" s="8"/>
      <c r="F8" s="8"/>
      <c r="G8" s="8"/>
      <c r="H8" s="8" t="s">
        <v>9</v>
      </c>
      <c r="I8" s="8"/>
      <c r="J8" s="10">
        <v>5000</v>
      </c>
      <c r="K8" s="10"/>
      <c r="L8" s="15">
        <f t="shared" si="0"/>
        <v>0</v>
      </c>
      <c r="M8" s="15">
        <f t="shared" si="1"/>
        <v>0</v>
      </c>
      <c r="N8" s="10"/>
      <c r="O8" s="15">
        <f t="shared" si="2"/>
        <v>0</v>
      </c>
    </row>
    <row r="9" spans="1:16" ht="30" x14ac:dyDescent="0.25">
      <c r="A9" s="8">
        <v>12</v>
      </c>
      <c r="B9" s="8"/>
      <c r="C9" s="8" t="s">
        <v>7</v>
      </c>
      <c r="D9" s="9" t="s">
        <v>26</v>
      </c>
      <c r="E9" s="8"/>
      <c r="F9" s="8"/>
      <c r="G9" s="8"/>
      <c r="H9" s="8" t="s">
        <v>9</v>
      </c>
      <c r="I9" s="8"/>
      <c r="J9" s="10">
        <v>5000</v>
      </c>
      <c r="K9" s="10"/>
      <c r="L9" s="15">
        <f t="shared" si="0"/>
        <v>0</v>
      </c>
      <c r="M9" s="15">
        <f t="shared" si="1"/>
        <v>0</v>
      </c>
      <c r="N9" s="10"/>
      <c r="O9" s="15">
        <f t="shared" si="2"/>
        <v>0</v>
      </c>
    </row>
    <row r="10" spans="1:16" ht="30" x14ac:dyDescent="0.25">
      <c r="A10" s="8">
        <v>13</v>
      </c>
      <c r="B10" s="8"/>
      <c r="C10" s="8" t="s">
        <v>7</v>
      </c>
      <c r="D10" s="9" t="s">
        <v>27</v>
      </c>
      <c r="E10" s="8"/>
      <c r="F10" s="8"/>
      <c r="G10" s="8"/>
      <c r="H10" s="8" t="s">
        <v>9</v>
      </c>
      <c r="I10" s="8"/>
      <c r="J10" s="10">
        <v>3000</v>
      </c>
      <c r="K10" s="10"/>
      <c r="L10" s="15">
        <f t="shared" si="0"/>
        <v>0</v>
      </c>
      <c r="M10" s="15">
        <f t="shared" si="1"/>
        <v>0</v>
      </c>
      <c r="N10" s="10"/>
      <c r="O10" s="15">
        <f t="shared" si="2"/>
        <v>0</v>
      </c>
    </row>
    <row r="11" spans="1:16" ht="75" x14ac:dyDescent="0.25">
      <c r="A11" s="8">
        <v>14</v>
      </c>
      <c r="B11" s="8"/>
      <c r="C11" s="8" t="s">
        <v>7</v>
      </c>
      <c r="D11" s="9" t="s">
        <v>28</v>
      </c>
      <c r="E11" s="8"/>
      <c r="F11" s="8"/>
      <c r="G11" s="8"/>
      <c r="H11" s="8" t="s">
        <v>9</v>
      </c>
      <c r="I11" s="8"/>
      <c r="J11" s="10">
        <v>2500</v>
      </c>
      <c r="K11" s="10"/>
      <c r="L11" s="15">
        <f t="shared" si="0"/>
        <v>0</v>
      </c>
      <c r="M11" s="15">
        <f t="shared" si="1"/>
        <v>0</v>
      </c>
      <c r="N11" s="10"/>
      <c r="O11" s="15">
        <f t="shared" si="2"/>
        <v>0</v>
      </c>
    </row>
    <row r="12" spans="1:16" x14ac:dyDescent="0.25">
      <c r="A12" s="8">
        <v>15</v>
      </c>
      <c r="B12" s="8"/>
      <c r="C12" s="8" t="s">
        <v>7</v>
      </c>
      <c r="D12" s="9" t="s">
        <v>29</v>
      </c>
      <c r="E12" s="8"/>
      <c r="F12" s="8"/>
      <c r="G12" s="8"/>
      <c r="H12" s="8" t="s">
        <v>9</v>
      </c>
      <c r="I12" s="8"/>
      <c r="J12" s="10">
        <v>100</v>
      </c>
      <c r="K12" s="10"/>
      <c r="L12" s="15">
        <f t="shared" si="0"/>
        <v>0</v>
      </c>
      <c r="M12" s="15">
        <f t="shared" si="1"/>
        <v>0</v>
      </c>
      <c r="N12" s="10"/>
      <c r="O12" s="15">
        <f t="shared" si="2"/>
        <v>0</v>
      </c>
    </row>
    <row r="13" spans="1:16" ht="30" x14ac:dyDescent="0.25">
      <c r="A13" s="8">
        <v>16</v>
      </c>
      <c r="B13" s="8"/>
      <c r="C13" s="8" t="s">
        <v>7</v>
      </c>
      <c r="D13" s="9" t="s">
        <v>30</v>
      </c>
      <c r="E13" s="8"/>
      <c r="F13" s="8"/>
      <c r="G13" s="8"/>
      <c r="H13" s="8" t="s">
        <v>9</v>
      </c>
      <c r="I13" s="8"/>
      <c r="J13" s="10">
        <v>30000</v>
      </c>
      <c r="K13" s="10"/>
      <c r="L13" s="15">
        <f t="shared" si="0"/>
        <v>0</v>
      </c>
      <c r="M13" s="15">
        <f t="shared" si="1"/>
        <v>0</v>
      </c>
      <c r="N13" s="10"/>
      <c r="O13" s="15">
        <f t="shared" si="2"/>
        <v>0</v>
      </c>
    </row>
    <row r="14" spans="1:16" x14ac:dyDescent="0.25">
      <c r="A14" s="8">
        <v>17</v>
      </c>
      <c r="B14" s="8"/>
      <c r="C14" s="8" t="s">
        <v>7</v>
      </c>
      <c r="D14" s="9" t="s">
        <v>31</v>
      </c>
      <c r="E14" s="8"/>
      <c r="F14" s="8"/>
      <c r="G14" s="8"/>
      <c r="H14" s="8" t="s">
        <v>9</v>
      </c>
      <c r="I14" s="8"/>
      <c r="J14" s="10">
        <v>100</v>
      </c>
      <c r="K14" s="10"/>
      <c r="L14" s="15">
        <f t="shared" si="0"/>
        <v>0</v>
      </c>
      <c r="M14" s="15">
        <f t="shared" si="1"/>
        <v>0</v>
      </c>
      <c r="N14" s="10"/>
      <c r="O14" s="15">
        <f t="shared" si="2"/>
        <v>0</v>
      </c>
    </row>
    <row r="15" spans="1:16" ht="30" x14ac:dyDescent="0.25">
      <c r="A15" s="8">
        <v>18</v>
      </c>
      <c r="B15" s="8"/>
      <c r="C15" s="8" t="s">
        <v>7</v>
      </c>
      <c r="D15" s="9" t="s">
        <v>32</v>
      </c>
      <c r="E15" s="8"/>
      <c r="F15" s="8"/>
      <c r="G15" s="8"/>
      <c r="H15" s="8" t="s">
        <v>9</v>
      </c>
      <c r="I15" s="8"/>
      <c r="J15" s="10">
        <v>550</v>
      </c>
      <c r="K15" s="10"/>
      <c r="L15" s="15">
        <f t="shared" si="0"/>
        <v>0</v>
      </c>
      <c r="M15" s="15">
        <f t="shared" si="1"/>
        <v>0</v>
      </c>
      <c r="N15" s="10"/>
      <c r="O15" s="15">
        <f t="shared" si="2"/>
        <v>0</v>
      </c>
    </row>
    <row r="16" spans="1:16" x14ac:dyDescent="0.25">
      <c r="A16" s="8">
        <v>19</v>
      </c>
      <c r="B16" s="8"/>
      <c r="C16" s="8" t="s">
        <v>7</v>
      </c>
      <c r="D16" s="9" t="s">
        <v>33</v>
      </c>
      <c r="E16" s="8"/>
      <c r="F16" s="8"/>
      <c r="G16" s="8"/>
      <c r="H16" s="8" t="s">
        <v>9</v>
      </c>
      <c r="I16" s="8"/>
      <c r="J16" s="10">
        <v>20</v>
      </c>
      <c r="K16" s="10"/>
      <c r="L16" s="15">
        <f t="shared" si="0"/>
        <v>0</v>
      </c>
      <c r="M16" s="15">
        <f t="shared" si="1"/>
        <v>0</v>
      </c>
      <c r="N16" s="10"/>
      <c r="O16" s="15">
        <f t="shared" si="2"/>
        <v>0</v>
      </c>
    </row>
    <row r="17" spans="1:16" x14ac:dyDescent="0.25">
      <c r="A17" s="8">
        <v>20</v>
      </c>
      <c r="B17" s="8"/>
      <c r="C17" s="8" t="s">
        <v>7</v>
      </c>
      <c r="D17" s="9" t="s">
        <v>34</v>
      </c>
      <c r="E17" s="8"/>
      <c r="F17" s="8"/>
      <c r="G17" s="8"/>
      <c r="H17" s="8" t="s">
        <v>9</v>
      </c>
      <c r="I17" s="8"/>
      <c r="J17" s="10">
        <v>105000</v>
      </c>
      <c r="K17" s="10"/>
      <c r="L17" s="15">
        <f t="shared" si="0"/>
        <v>0</v>
      </c>
      <c r="M17" s="15">
        <f t="shared" si="1"/>
        <v>0</v>
      </c>
      <c r="N17" s="10"/>
      <c r="O17" s="15">
        <f t="shared" si="2"/>
        <v>0</v>
      </c>
    </row>
    <row r="18" spans="1:16" ht="45" x14ac:dyDescent="0.25">
      <c r="A18" s="8">
        <v>21</v>
      </c>
      <c r="B18" s="8"/>
      <c r="C18" s="8" t="s">
        <v>7</v>
      </c>
      <c r="D18" s="9" t="s">
        <v>35</v>
      </c>
      <c r="E18" s="8"/>
      <c r="F18" s="8"/>
      <c r="G18" s="8"/>
      <c r="H18" s="8" t="s">
        <v>9</v>
      </c>
      <c r="I18" s="8"/>
      <c r="J18" s="10">
        <v>4000</v>
      </c>
      <c r="K18" s="10"/>
      <c r="L18" s="15">
        <f t="shared" si="0"/>
        <v>0</v>
      </c>
      <c r="M18" s="15">
        <f t="shared" si="1"/>
        <v>0</v>
      </c>
      <c r="N18" s="10"/>
      <c r="O18" s="15">
        <f t="shared" si="2"/>
        <v>0</v>
      </c>
    </row>
    <row r="19" spans="1:16" x14ac:dyDescent="0.25">
      <c r="A19" s="8">
        <v>22</v>
      </c>
      <c r="B19" s="8"/>
      <c r="C19" s="8" t="s">
        <v>21</v>
      </c>
      <c r="D19" s="9" t="s">
        <v>36</v>
      </c>
      <c r="E19" s="8"/>
      <c r="F19" s="8"/>
      <c r="G19" s="8"/>
      <c r="H19" s="8" t="s">
        <v>9</v>
      </c>
      <c r="I19" s="8"/>
      <c r="J19" s="10">
        <v>150</v>
      </c>
      <c r="K19" s="10"/>
      <c r="L19" s="15">
        <f t="shared" si="0"/>
        <v>0</v>
      </c>
      <c r="M19" s="15">
        <f t="shared" si="1"/>
        <v>0</v>
      </c>
      <c r="N19" s="10"/>
      <c r="O19" s="15">
        <f t="shared" si="2"/>
        <v>0</v>
      </c>
    </row>
    <row r="20" spans="1:16" x14ac:dyDescent="0.25">
      <c r="A20" s="8">
        <v>23</v>
      </c>
      <c r="B20" s="8"/>
      <c r="C20" s="8" t="s">
        <v>7</v>
      </c>
      <c r="D20" s="9" t="s">
        <v>37</v>
      </c>
      <c r="E20" s="8"/>
      <c r="F20" s="8"/>
      <c r="G20" s="8"/>
      <c r="H20" s="8" t="s">
        <v>9</v>
      </c>
      <c r="I20" s="8"/>
      <c r="J20" s="10">
        <v>60000</v>
      </c>
      <c r="K20" s="10"/>
      <c r="L20" s="15">
        <f t="shared" si="0"/>
        <v>0</v>
      </c>
      <c r="M20" s="15">
        <f t="shared" si="1"/>
        <v>0</v>
      </c>
      <c r="N20" s="10"/>
      <c r="O20" s="15">
        <f t="shared" si="2"/>
        <v>0</v>
      </c>
    </row>
    <row r="21" spans="1:16" ht="105" x14ac:dyDescent="0.25">
      <c r="A21" s="8">
        <v>24</v>
      </c>
      <c r="B21" s="8"/>
      <c r="C21" s="8" t="s">
        <v>7</v>
      </c>
      <c r="D21" s="9" t="s">
        <v>38</v>
      </c>
      <c r="E21" s="8"/>
      <c r="F21" s="8"/>
      <c r="G21" s="8"/>
      <c r="H21" s="8" t="s">
        <v>9</v>
      </c>
      <c r="I21" s="8"/>
      <c r="J21" s="10">
        <v>56000</v>
      </c>
      <c r="K21" s="10"/>
      <c r="L21" s="15">
        <f t="shared" si="0"/>
        <v>0</v>
      </c>
      <c r="M21" s="15">
        <f t="shared" si="1"/>
        <v>0</v>
      </c>
      <c r="N21" s="10"/>
      <c r="O21" s="15">
        <f t="shared" si="2"/>
        <v>0</v>
      </c>
    </row>
    <row r="22" spans="1:16" ht="30" x14ac:dyDescent="0.25">
      <c r="A22" s="8">
        <v>25</v>
      </c>
      <c r="B22" s="8"/>
      <c r="C22" s="8" t="s">
        <v>7</v>
      </c>
      <c r="D22" s="9" t="s">
        <v>39</v>
      </c>
      <c r="E22" s="8"/>
      <c r="F22" s="8"/>
      <c r="G22" s="8"/>
      <c r="H22" s="8" t="s">
        <v>9</v>
      </c>
      <c r="I22" s="8"/>
      <c r="J22" s="10">
        <v>3000</v>
      </c>
      <c r="K22" s="10"/>
      <c r="L22" s="15">
        <f t="shared" si="0"/>
        <v>0</v>
      </c>
      <c r="M22" s="15">
        <f t="shared" si="1"/>
        <v>0</v>
      </c>
      <c r="N22" s="10"/>
      <c r="O22" s="15">
        <f t="shared" si="2"/>
        <v>0</v>
      </c>
    </row>
    <row r="23" spans="1:16" ht="30" x14ac:dyDescent="0.25">
      <c r="A23" s="8">
        <v>26</v>
      </c>
      <c r="B23" s="8"/>
      <c r="C23" s="8" t="s">
        <v>7</v>
      </c>
      <c r="D23" s="9" t="s">
        <v>40</v>
      </c>
      <c r="E23" s="8"/>
      <c r="F23" s="8"/>
      <c r="G23" s="8"/>
      <c r="H23" s="8" t="s">
        <v>9</v>
      </c>
      <c r="I23" s="8"/>
      <c r="J23" s="10">
        <v>100</v>
      </c>
      <c r="K23" s="10"/>
      <c r="L23" s="15">
        <f t="shared" si="0"/>
        <v>0</v>
      </c>
      <c r="M23" s="15">
        <f t="shared" si="1"/>
        <v>0</v>
      </c>
      <c r="N23" s="10"/>
      <c r="O23" s="15">
        <f t="shared" si="2"/>
        <v>0</v>
      </c>
    </row>
    <row r="24" spans="1:16" x14ac:dyDescent="0.25">
      <c r="A24" s="8">
        <v>27</v>
      </c>
      <c r="B24" s="8"/>
      <c r="C24" s="8" t="s">
        <v>7</v>
      </c>
      <c r="D24" s="9" t="s">
        <v>41</v>
      </c>
      <c r="E24" s="8"/>
      <c r="F24" s="8"/>
      <c r="G24" s="8"/>
      <c r="H24" s="8" t="s">
        <v>9</v>
      </c>
      <c r="I24" s="8"/>
      <c r="J24" s="10">
        <v>100</v>
      </c>
      <c r="K24" s="10"/>
      <c r="L24" s="15">
        <f t="shared" si="0"/>
        <v>0</v>
      </c>
      <c r="M24" s="15">
        <f t="shared" si="1"/>
        <v>0</v>
      </c>
      <c r="N24" s="10"/>
      <c r="O24" s="15">
        <f t="shared" si="2"/>
        <v>0</v>
      </c>
    </row>
    <row r="25" spans="1:16" ht="30" x14ac:dyDescent="0.25">
      <c r="A25" s="8">
        <v>28</v>
      </c>
      <c r="B25" s="8"/>
      <c r="C25" s="8" t="s">
        <v>7</v>
      </c>
      <c r="D25" s="9" t="s">
        <v>42</v>
      </c>
      <c r="E25" s="8"/>
      <c r="F25" s="8"/>
      <c r="G25" s="8"/>
      <c r="H25" s="8" t="s">
        <v>9</v>
      </c>
      <c r="I25" s="8"/>
      <c r="J25" s="10">
        <v>7500</v>
      </c>
      <c r="K25" s="10"/>
      <c r="L25" s="15">
        <f t="shared" si="0"/>
        <v>0</v>
      </c>
      <c r="M25" s="15">
        <f t="shared" si="1"/>
        <v>0</v>
      </c>
      <c r="N25" s="10"/>
      <c r="O25" s="15">
        <f t="shared" si="2"/>
        <v>0</v>
      </c>
    </row>
    <row r="26" spans="1:16" x14ac:dyDescent="0.25">
      <c r="I26" s="5" t="s">
        <v>12</v>
      </c>
      <c r="J26" s="10"/>
      <c r="K26" s="10"/>
      <c r="L26" s="15"/>
      <c r="M26" s="15">
        <f>SUM(M4:M25)</f>
        <v>0</v>
      </c>
      <c r="N26" s="10"/>
      <c r="O26" s="15">
        <f>SUM(O4:O25)</f>
        <v>0</v>
      </c>
      <c r="P26" s="11"/>
    </row>
  </sheetData>
  <sheetProtection sheet="1" objects="1" scenarios="1"/>
  <dataValidations count="1">
    <dataValidation type="whole" allowBlank="1" showInputMessage="1" showErrorMessage="1" prompt="tylko liczby 0, 5, 8 lub 23" sqref="N1:N1048576" xr:uid="{D92CE545-2447-4956-8C4A-09D6F0E09096}">
      <formula1>0</formula1>
      <formula2>23</formula2>
    </dataValidation>
  </dataValidations>
  <pageMargins left="0.25" right="0.25" top="0.75" bottom="0.75" header="0.3" footer="0.3"/>
  <pageSetup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
  <sheetViews>
    <sheetView workbookViewId="0">
      <selection activeCell="L4" sqref="L4"/>
    </sheetView>
  </sheetViews>
  <sheetFormatPr defaultRowHeight="15" x14ac:dyDescent="0.25"/>
  <cols>
    <col min="1" max="1" width="5.5703125" style="5" bestFit="1" customWidth="1"/>
    <col min="2" max="2" width="13" style="5" customWidth="1"/>
    <col min="3" max="3" width="14.28515625" style="5" customWidth="1"/>
    <col min="4" max="4" width="35.5703125" style="5" customWidth="1"/>
    <col min="5" max="5" width="22.28515625" style="5" customWidth="1"/>
    <col min="6" max="6" width="22.42578125" style="5" customWidth="1"/>
    <col min="7" max="7" width="14.85546875" style="5" customWidth="1"/>
    <col min="8" max="8" width="10.42578125" style="5" customWidth="1"/>
    <col min="9" max="9" width="12.85546875" style="5" customWidth="1"/>
    <col min="10" max="10" width="14" style="5" customWidth="1"/>
    <col min="11" max="11" width="14.42578125" style="5" customWidth="1"/>
    <col min="12" max="12" width="15.42578125" style="12" customWidth="1"/>
    <col min="13" max="13" width="15.140625" style="12" customWidth="1"/>
    <col min="14" max="14" width="7" style="5" bestFit="1" customWidth="1"/>
    <col min="15" max="15" width="17.42578125" style="12" customWidth="1"/>
    <col min="16" max="16384" width="9.140625" style="5"/>
  </cols>
  <sheetData>
    <row r="1" spans="1:16" ht="18.75" x14ac:dyDescent="0.3">
      <c r="F1" s="6" t="s">
        <v>43</v>
      </c>
    </row>
    <row r="2" spans="1:16" s="4" customFormat="1" ht="75" x14ac:dyDescent="0.25">
      <c r="A2" s="1" t="s">
        <v>1</v>
      </c>
      <c r="B2" s="1" t="s">
        <v>2</v>
      </c>
      <c r="C2" s="2" t="s">
        <v>45</v>
      </c>
      <c r="D2" s="1" t="s">
        <v>46</v>
      </c>
      <c r="E2" s="1" t="s">
        <v>47</v>
      </c>
      <c r="F2" s="1" t="s">
        <v>48</v>
      </c>
      <c r="G2" s="1" t="s">
        <v>3</v>
      </c>
      <c r="H2" s="2" t="s">
        <v>49</v>
      </c>
      <c r="I2" s="1" t="s">
        <v>4</v>
      </c>
      <c r="J2" s="1" t="s">
        <v>5</v>
      </c>
      <c r="K2" s="1" t="s">
        <v>50</v>
      </c>
      <c r="L2" s="13" t="s">
        <v>51</v>
      </c>
      <c r="M2" s="13" t="s">
        <v>52</v>
      </c>
      <c r="N2" s="1" t="s">
        <v>6</v>
      </c>
      <c r="O2" s="16" t="s">
        <v>53</v>
      </c>
      <c r="P2" s="3"/>
    </row>
    <row r="3" spans="1:16" x14ac:dyDescent="0.25">
      <c r="A3" s="7">
        <v>1</v>
      </c>
      <c r="B3" s="7">
        <v>2</v>
      </c>
      <c r="C3" s="7">
        <v>3</v>
      </c>
      <c r="D3" s="7">
        <v>4</v>
      </c>
      <c r="E3" s="7">
        <v>5</v>
      </c>
      <c r="F3" s="7">
        <v>6</v>
      </c>
      <c r="G3" s="7">
        <v>7</v>
      </c>
      <c r="H3" s="7">
        <v>8</v>
      </c>
      <c r="I3" s="7">
        <v>9</v>
      </c>
      <c r="J3" s="7">
        <v>10</v>
      </c>
      <c r="K3" s="7">
        <v>11</v>
      </c>
      <c r="L3" s="14">
        <v>12</v>
      </c>
      <c r="M3" s="14">
        <v>13</v>
      </c>
      <c r="N3" s="7">
        <v>14</v>
      </c>
      <c r="O3" s="14">
        <v>15</v>
      </c>
    </row>
    <row r="4" spans="1:16" ht="405" x14ac:dyDescent="0.25">
      <c r="A4" s="8">
        <v>29</v>
      </c>
      <c r="B4" s="8"/>
      <c r="C4" s="8" t="s">
        <v>7</v>
      </c>
      <c r="D4" s="9" t="s">
        <v>44</v>
      </c>
      <c r="E4" s="8"/>
      <c r="F4" s="8"/>
      <c r="G4" s="8"/>
      <c r="H4" s="8" t="s">
        <v>9</v>
      </c>
      <c r="I4" s="8"/>
      <c r="J4" s="10">
        <v>2000</v>
      </c>
      <c r="K4" s="10"/>
      <c r="L4" s="15">
        <f>K4*((100+N4)/100)</f>
        <v>0</v>
      </c>
      <c r="M4" s="15">
        <f>J4*K4</f>
        <v>0</v>
      </c>
      <c r="N4" s="10"/>
      <c r="O4" s="15">
        <f>J4*L4</f>
        <v>0</v>
      </c>
    </row>
    <row r="5" spans="1:16" x14ac:dyDescent="0.25">
      <c r="I5" s="5" t="s">
        <v>12</v>
      </c>
      <c r="J5" s="10"/>
      <c r="K5" s="10"/>
      <c r="L5" s="15"/>
      <c r="M5" s="15">
        <f>SUM(M4:M4)</f>
        <v>0</v>
      </c>
      <c r="N5" s="10"/>
      <c r="O5" s="15">
        <f>SUM(O4:O4)</f>
        <v>0</v>
      </c>
      <c r="P5" s="11"/>
    </row>
  </sheetData>
  <sheetProtection sheet="1" objects="1" scenarios="1"/>
  <dataValidations count="1">
    <dataValidation type="whole" allowBlank="1" showInputMessage="1" showErrorMessage="1" prompt="tylko liczby 0, 5, 8 lub 23" sqref="N1:N1048576" xr:uid="{5EA4856D-E611-4F14-B726-885112FD0D88}">
      <formula1>0</formula1>
      <formula2>23</formula2>
    </dataValidation>
  </dataValidations>
  <pageMargins left="0.25" right="0.25" top="0.75" bottom="0.75" header="0.3" footer="0.3"/>
  <pageSetup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P01 sprzęt wspomagający oddych</vt:lpstr>
      <vt:lpstr>P02 sterylne filtry</vt:lpstr>
      <vt:lpstr>P03 przyrządy do cystoskopu</vt:lpstr>
      <vt:lpstr>P04 przyrząd do treningu oddec</vt:lpstr>
      <vt:lpstr>P05 sprzęt medyczny drobny</vt:lpstr>
      <vt:lpstr>P06 folia chirurgiczna</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2024-02-07T10:57:40Z</cp:lastPrinted>
  <dcterms:created xsi:type="dcterms:W3CDTF">2024-02-07T10:51:17Z</dcterms:created>
  <dcterms:modified xsi:type="dcterms:W3CDTF">2024-02-07T10:58:12Z</dcterms:modified>
  <cp:category/>
</cp:coreProperties>
</file>