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mc:AlternateContent xmlns:mc="http://schemas.openxmlformats.org/markup-compatibility/2006">
    <mc:Choice Requires="x15">
      <x15ac:absPath xmlns:x15ac="http://schemas.microsoft.com/office/spreadsheetml/2010/11/ac" url="X:\Postępowania Kasia\Postepowania po 18 Pażdziernika\2024\USTAWA\55 PN 24 KARDIOWERTERY, STYMULATORY\(2)Dokumentacja postepowania opublikowana w portalu w dniu wszczęcia\"/>
    </mc:Choice>
  </mc:AlternateContent>
  <xr:revisionPtr revIDLastSave="0" documentId="13_ncr:1_{2B1C43CE-E38F-42F4-9CBF-635CCF6772E7}" xr6:coauthVersionLast="47" xr6:coauthVersionMax="47" xr10:uidLastSave="{00000000-0000-0000-0000-000000000000}"/>
  <bookViews>
    <workbookView xWindow="-120" yWindow="-120" windowWidth="29040" windowHeight="15840" activeTab="1" xr2:uid="{00000000-000D-0000-FFFF-FFFF00000000}"/>
  </bookViews>
  <sheets>
    <sheet name="Kardiowertery-defibrylatory" sheetId="1" r:id="rId1"/>
    <sheet name="Stymulatory" sheetId="2" r:id="rId2"/>
  </sheets>
  <calcPr calcId="181029"/>
</workbook>
</file>

<file path=xl/calcChain.xml><?xml version="1.0" encoding="utf-8"?>
<calcChain xmlns="http://schemas.openxmlformats.org/spreadsheetml/2006/main">
  <c r="O11" i="2" l="1"/>
  <c r="M11" i="2"/>
  <c r="O10" i="2"/>
  <c r="M10" i="2"/>
  <c r="L10" i="2"/>
  <c r="O9" i="2"/>
  <c r="M9" i="2"/>
  <c r="L9" i="2"/>
  <c r="O8" i="2"/>
  <c r="M8" i="2"/>
  <c r="L8" i="2"/>
  <c r="O7" i="2"/>
  <c r="M7" i="2"/>
  <c r="L7" i="2"/>
  <c r="O6" i="2"/>
  <c r="M6" i="2"/>
  <c r="L6" i="2"/>
  <c r="O5" i="2"/>
  <c r="M5" i="2"/>
  <c r="L5" i="2"/>
  <c r="O4" i="2"/>
  <c r="M4" i="2"/>
  <c r="L4" i="2"/>
  <c r="O7" i="1"/>
  <c r="M7" i="1"/>
  <c r="O6" i="1"/>
  <c r="M6" i="1"/>
  <c r="L6" i="1"/>
  <c r="O5" i="1"/>
  <c r="M5" i="1"/>
  <c r="L5" i="1"/>
  <c r="O4" i="1"/>
  <c r="M4" i="1"/>
  <c r="L4" i="1"/>
</calcChain>
</file>

<file path=xl/sharedStrings.xml><?xml version="1.0" encoding="utf-8"?>
<sst xmlns="http://schemas.openxmlformats.org/spreadsheetml/2006/main" count="64" uniqueCount="31">
  <si>
    <t>Kardiowertery-defibrylatory</t>
  </si>
  <si>
    <t>LP.</t>
  </si>
  <si>
    <t>Nazwa dostawcy - 15 znaków</t>
  </si>
  <si>
    <t>Przedmiot zakupu - opis</t>
  </si>
  <si>
    <t>Indeks produktu u dostawcy- 20 znaków</t>
  </si>
  <si>
    <t>Nazwa produktu u dostawcy - pełna nazwa handlowa - 120 znaków</t>
  </si>
  <si>
    <t>Nazwa producenta</t>
  </si>
  <si>
    <t>Jednostka miary [op., szt.]</t>
  </si>
  <si>
    <t>Wielkość opakowania</t>
  </si>
  <si>
    <t>Ilość zamawiana</t>
  </si>
  <si>
    <t>VAT %</t>
  </si>
  <si>
    <t>312_01_08</t>
  </si>
  <si>
    <t>Kardiowerter defibrylator jednojamowy, Waga 75 g, Grubość
urządzenia 10 mm, Fizjologiczny kształt urządzenia minimalizujący
naprężenia skóry w obrębie loży, Złącze DF4, Żywotność urządzenia
przy nastawach nominalnych 15,06 lat (2,5 V/0,4 ms, 40 bpm, 500 Ω,
stymulacja RV: 15%, 2 wyładowania HV/rok, HM: ON, Diagnostyka:
ON), Pomiar i programowanie czułości w RV, Automatyczna
kontrola progu stymulacji RV z dostosowaniem amplitudy impulsu
do zmierzonej wartości (Capture Control), Rate fading, Onset,
Stability, Morfologia, Trzy strefy detekcji arytmii VT1, VT2, VF,
Terapie ATP w strefie VT1, VT2, VF (Burst, Ramp), Optymalizacja
terapii ATP, Early ATP - możliwość wczesnego dostarczenia ATP w
strefie VF przy zaprogramowanych wysokich licznikach, Rapid
Pacing (wspierające implantacje TAVI), 8 wyładowań
wysokoenergetycznych w każdej strefie w czasie jednego epizodu,
Energia defibrylacji 40 J, Automatyczna zmiana polarności terapii
HV w przypadku nieskutecznego wyładowania o maksymalnej
energii, Urządzenie z certyfikatem ProMRI dla 1,5 T i 3 T bez strefy
wykluczenia (FBS), MRI AutoDetect, Zapis IEGM RV, FF łącznie 112
minut, Rejestrowanie krótkich interwałów (trzasków) komorowych
oraz nsT, Thoracic Impedance, Rozszerzona diagnostyka oporności
elektrody RV, ATP Statistics, RF telemetria z programatorem, HM,
10 lat pełnej gwarancji</t>
  </si>
  <si>
    <t>szt.</t>
  </si>
  <si>
    <t>Kardiowerter defibrylator dwujamowy, Waga 77 g, grubość
urządzenia 10 mm, Fizjologiczny kształt urządzenia minimalizujący
naprężenia skóry w obrębie loży, złącze DF4, Żywotność urządzenia
przy nastawach nominalnych 12,52 lata (2,5 V/0,4 ms, 60 bpm, 500
Ω, stymulacja RA/RV: 50%/15%, 2 wyładowania HV/rok, HM: ON,
Diagnostyka: ON), Pomiar i programowanie czułości w RA, RV,
Automatyczna kontrola progu stymulacji w RA i RV z
dostosowaniem amplitudy impulsu do zmierzonej wartości (Capture
Control), Opóźnienie AV w zakresie 15-350 ms, Optymalizacja
odstępu AV (AV Opt), Histereza rytmu i AV, IRS Plus, Vp suppression,
Mode Switching (ze stabilizacją i z programowalną częstością rytmu
oraz możliwością programowania rytmu podstawowego podczas
MS), Rate fading, AutoPVARP, Onset, Stability, Morfologia, SMART,
trzy strefy detekcji arytmii VT1, VT2, VF, Terapie ATP w strefie VT1,
VT2, VF (Burst, Ramp), Optymalizacja terapii ATP, Early ATP -
możliwość wczesnego dostarczenia ATP w strefie VF przy
zaprogramowanych wysokich licznikach, Rapid Pacing (wspierające
implantacje TAVI), 8 wyładowań wysokoenergetycznych w każdej
strefie w czasie jednego epizodu, Energia defibrylacji 40 J,
Automatyczna zmiana polarności terapii HV w przypadku
nieskutecznego wyładowania o maksymalnej energii, Urządzenie z
certyfikatem ProMRI dla 1,5 T i 3 T bez strefy wykluczenia (FBS),
MRI AutoDetect, Zapis IEGM RA, RV, FF łącznie 168 minut, Szybkie
wykrywanie arytmii przedsionkowych niezależnie od czasu trwania,
Pełna diagnostyka przedsionkowa, Rejestrowanie krótkich
interwałów (trzasków) komorowych oraz nsT, Rejestrowanie AT/AF,
Thoracic Impedance, Rozszerzona diagnostyka oporności elektrody
RV, ATP Statistics, RF telemetria z programatorem, HM, 8 lat pełnej
gwarancji</t>
  </si>
  <si>
    <t>312_02_08</t>
  </si>
  <si>
    <t>Elektroda defibrylacyjna o aktywnym sposobie fiksacji, średnica
elektrody 7,8 F, współpracuje z introducerem 8 F, długość 65 i 75
cm, złącze DF-1/DF4, coil elektrody wykonany w technologii
zapobiegającej obrastaniu tkanką, konstrukcja elektrody zapewnia
długotrwałe działanie poprzez zastosowanie sprawdzonej
technologii helisowego ułożenia przewodników elektrody w części
proksymalnej i dystalnej, Możliwość mapowania bez wkręcania lub
wysuwania helisy, Elektrody posiadają certyfikat ProMRI dla 1,5 T i 3
T</t>
  </si>
  <si>
    <t>Razem</t>
  </si>
  <si>
    <t>Stymulatory</t>
  </si>
  <si>
    <t>Introducery, długość 150 mm, średnica 6-12 F, igła punkcyjna do
techniki Seldingera 70 mm, 18 gauge, wykonana ze stali
nierdzewnej, rozszerzadło naczyniowe 190 mm, koszulka
introduktora wykonana z PTFE, strzykawka Omnifix 10 ml luer lock,
prowadnik drutowy 0.035” dł. 50 cm - wykonany ze stali
nierdzewnej, w kształcie J</t>
  </si>
  <si>
    <t>Koszulka doprowadzająca elektrodę w okolicę układu
bodźcoprzewodzącego z certyfikatem do His i LBBAP, 3 krzywizny
do wyboru (promień: 40, 55, 65 mm), 3 długości do wyboru: 32, 39 i
42 cm, Średnica zewnętrzna: 8,7 F, Średnica wewnętrzna: 7,3 F,
Powłoka wewnętrzna koszulki pokryta warstwą hydrofilową,
Atraumatyczna końcówka cewnika, Dobra widoczność w skopii
dzięki polimerowemu znacznikowi o długości 1 cm w części
dystalnej koszulki, Koszulka wykonana w technologii zapewniającej
doskonałą stabilność kształtu, co zapewnia dobrą manewrowalność
i stabilne wsparcie dla implantowanej elektrody, Budowa cewnika
pozwala na jego precyzyjne rozcięcie i usunięcie minimalizując
ryzyko dyslokacji elektrody, Koszulka wyposażona w zawór
hemostatyczny oraz port boczny</t>
  </si>
  <si>
    <t>Nóż do rozcinania koszulki</t>
  </si>
  <si>
    <t>Rejestrator arytmii, OneStep injection, 77,5 (47,5 can) x 8,6 x 4,6
mm, Objętość 1,9 cm3, Waga 4 g, Żywotność 5,5 lat, Brak
konieczności pozycjonowania wstępnego w celu poszukiwania
optymalnego sygnału podczas implantacji, Doskonałe i stabilne
wyczuwanie załamka R o średniej amplitudzie 0,7 mV, Widoczność
załamka P w 89% przypadków w rytmie zatokowym, co jest
porównywalne do rejestracji w przypadku 12-sto
odprowadzeniowego EKG, Fractal iridium coating, Obsługa
urządzenia przez programator, Kompatybilny z urządzeniem do
telemonitoringu. które zapewniają skuteczność transmisji na
poziomie 98%, Detekcja migotania przedsionków, Algorytm
redukujący detekcję fałszywie dodatnich AF, Rejestracja trendu
rytmu ektopowego, Rejestracja wysokiej częstości rytmu,
bradykardii, nagłego spadku częstości rytmu, asystolii, Transmisja
do 6 epizodów dziennie, Inteligentne zarządzanie pamięcią,
Urządzenie zabezpiecza najbardziej istotne klinicznie zapisane
zdarzenia przed ich nadpisaniem, Zapis wywołany przez pacjenta (4x
7,5 min), 67 min zapisu, 56 epizodów (co najmniej 40 s)+4 zapisy
wywołane przez pacjenta (co najmniej 7,5 min), Certyfikat ProMRI
dla 1,5 T i 3 T bez strefy wykluczenia (FBS)</t>
  </si>
  <si>
    <t>Elektrody stymulujące, Średnica 5,6 F, Współpracuje z dowolnym
introducerem 6 F, Długość elektrod: 45, 53 i 60 cm, Elektrody
przedsionkowe i komorowe proste i kształt J, Odległość między
tipem i ringiem elektrody aktywnej 10 mm, Możliwość mapowania
bez wkręcania lub wysuwania helisy, Fraktalna powierzchnia
stymulująca, Aktywny oraz pasywny sposób fiksacji, Elektrody
posiadają certyfikat ProMRI dla 1,5 T i 3 T</t>
  </si>
  <si>
    <t>Stymulator jednojamowy zaawansowany, Waga urządzenia 20,8 g,
Objętość 10 cm³, Żywotność urządzenia 14,9 lat (2,5 V/0,4 ms, 60
bpm, 500 Ω, stymulacja 50 %), Częstość rytmu 30 – 200 bpm,
Automatyczna czułość, Automatyczna kontrola progu stymulacji i
impulsu stymulującego beat to beat w komorze z dostosowaniem
amplitudy impulsu do zmierzonej wartości (Capture Control),
Histereza rytmu, Rate fading, Autoinicjalizacja, Auto Lead Check,
Thoracic Impedance, Zapis IEGM 120 s, Szybki automatyczny followup,
RF telemetria z programatorem, Możliwość importu danych
pacjenta i elektrod z poprzedniego urządzenia podczas wymiany,
HM, Certyfikat ProMRI dla 1,5 i 3 T bez strefy wykluczenia (FBS),
MRI AutoDetect</t>
  </si>
  <si>
    <t>Stymulator dwujamowy zaawansowany, Waga urządzenia 23,2 g,
Objętość 11 cm³, Żywotność urządzenia 11,4 lata (2,5 V/0,4 ms, 60
bpm, 500 Ω, stymulacja 50 %), Częstość rytmu 30 – 200 bpm,
Automatyczna czułość, Automatyczna kontrola progu stymulacji i
impulsu stymulującego beat to beat w komorze z dostosowaniem
amplitudy impulsu do zmierzonej wartości (Capture Control),
Opóźnienie AV w zakresie 20-350 ms, Histereza rytmu i AV,
Promowanie własnego rytmu serca i unikanie stymulacji RV (IRS
plus, Vp suppression), Mode Switching (ze stabilizacją i z
programowalną częstością rytmu oraz możliwością programowania
rytmu podstawowego podczas MS), Atrial overdrive, Atrial NIPS,
Rate fading, Auto PVARP, Autoinicjalizacja, Auto Lead Check,
Thoracic Impedance, Rejestracja AT/AF, Zapis IEGM 120 s, Szybki
automatyczny follow-up, RF telemetry z programatorem, Możliwość
importu danych pacjenta i elektrod z poprzedniego urządzenia
podczas wymiany, HM, Certyfikat ProMRI dla 1,5 i 3 T bez strefy
wykluczenia (FBS), MRI AutoDetec</t>
  </si>
  <si>
    <t>Indeks produktu                 (u zamawiającego)</t>
  </si>
  <si>
    <t>Cena jednostk.     netto [zł]</t>
  </si>
  <si>
    <t>Cena jednostk. brutto [zł]</t>
  </si>
  <si>
    <t>Wartość                    netto [zł]</t>
  </si>
  <si>
    <t>Wartość      brutto [zł]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</si>
</sst>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6" x14ac:knownFonts="1">
    <font>
      <sz val="11"/>
      <color rgb="FF000000"/>
      <name val="Calibri"/>
    </font>
    <font>
      <b/>
      <sz val="14"/>
      <color rgb="FF000000"/>
      <name val="Calibri"/>
    </font>
    <font>
      <b/>
      <sz val="11"/>
      <color rgb="FF000000"/>
      <name val="Calibri"/>
    </font>
    <font>
      <b/>
      <sz val="11"/>
      <color rgb="FF000000"/>
      <name val="Calibri"/>
      <family val="2"/>
      <charset val="238"/>
    </font>
    <font>
      <sz val="10"/>
      <color rgb="FF000000"/>
      <name val="Calibri"/>
      <family val="2"/>
      <charset val="238"/>
      <scheme val="minor"/>
    </font>
    <font>
      <sz val="10"/>
      <color rgb="FF000000"/>
      <name val="Calibri"/>
      <family val="2"/>
      <charset val="238"/>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xf numFmtId="0" fontId="1" fillId="0" borderId="0" xfId="0" applyFont="1" applyAlignment="1">
      <alignment horizontal="centerContinuous"/>
    </xf>
    <xf numFmtId="0" fontId="0" fillId="0" borderId="1" xfId="0" applyBorder="1" applyAlignment="1">
      <alignment horizont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Alignment="1">
      <alignment wrapText="1"/>
    </xf>
    <xf numFmtId="0" fontId="0" fillId="0" borderId="1" xfId="0" applyBorder="1" applyAlignment="1">
      <alignment horizontal="centerContinuous" wrapText="1"/>
    </xf>
    <xf numFmtId="164" fontId="0" fillId="0" borderId="1" xfId="0" applyNumberFormat="1" applyBorder="1" applyAlignment="1">
      <alignment horizontal="center" wrapText="1"/>
    </xf>
    <xf numFmtId="0" fontId="0" fillId="0" borderId="0" xfId="0" applyAlignment="1">
      <alignment horizontal="centerContinuous" wrapText="1"/>
    </xf>
    <xf numFmtId="0" fontId="4" fillId="0" borderId="1" xfId="0" applyFont="1" applyBorder="1" applyAlignment="1">
      <alignment horizontal="center" wrapText="1"/>
    </xf>
    <xf numFmtId="0" fontId="5" fillId="0" borderId="1" xfId="0" applyFont="1" applyBorder="1" applyAlignment="1">
      <alignment horizontal="center" wrapText="1"/>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9"/>
  <sheetViews>
    <sheetView topLeftCell="A6" workbookViewId="0">
      <selection activeCell="D19" sqref="D19"/>
    </sheetView>
  </sheetViews>
  <sheetFormatPr defaultRowHeight="15" x14ac:dyDescent="0.25"/>
  <cols>
    <col min="1" max="1" width="4.5703125" bestFit="1" customWidth="1"/>
    <col min="2" max="2" width="16" customWidth="1"/>
    <col min="3" max="3" width="14.85546875" customWidth="1"/>
    <col min="4" max="4" width="78.42578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0</v>
      </c>
    </row>
    <row r="2" spans="1:16" s="5" customFormat="1" ht="75" x14ac:dyDescent="0.25">
      <c r="A2" s="3" t="s">
        <v>1</v>
      </c>
      <c r="B2" s="3" t="s">
        <v>2</v>
      </c>
      <c r="C2" s="4" t="s">
        <v>26</v>
      </c>
      <c r="D2" s="3" t="s">
        <v>3</v>
      </c>
      <c r="E2" s="3" t="s">
        <v>4</v>
      </c>
      <c r="F2" s="3" t="s">
        <v>5</v>
      </c>
      <c r="G2" s="3" t="s">
        <v>6</v>
      </c>
      <c r="H2" s="3" t="s">
        <v>7</v>
      </c>
      <c r="I2" s="3" t="s">
        <v>8</v>
      </c>
      <c r="J2" s="3" t="s">
        <v>9</v>
      </c>
      <c r="K2" s="4" t="s">
        <v>27</v>
      </c>
      <c r="L2" s="4" t="s">
        <v>28</v>
      </c>
      <c r="M2" s="4" t="s">
        <v>29</v>
      </c>
      <c r="N2" s="3" t="s">
        <v>10</v>
      </c>
      <c r="O2" s="4" t="s">
        <v>30</v>
      </c>
    </row>
    <row r="3" spans="1:16" s="5" customFormat="1" x14ac:dyDescent="0.25">
      <c r="A3" s="6">
        <v>1</v>
      </c>
      <c r="B3" s="6">
        <v>2</v>
      </c>
      <c r="C3" s="6">
        <v>3</v>
      </c>
      <c r="D3" s="6">
        <v>4</v>
      </c>
      <c r="E3" s="6">
        <v>5</v>
      </c>
      <c r="F3" s="6">
        <v>6</v>
      </c>
      <c r="G3" s="6">
        <v>7</v>
      </c>
      <c r="H3" s="6">
        <v>8</v>
      </c>
      <c r="I3" s="6">
        <v>9</v>
      </c>
      <c r="J3" s="6">
        <v>10</v>
      </c>
      <c r="K3" s="6">
        <v>11</v>
      </c>
      <c r="L3" s="6">
        <v>12</v>
      </c>
      <c r="M3" s="6">
        <v>13</v>
      </c>
      <c r="N3" s="6">
        <v>14</v>
      </c>
      <c r="O3" s="6">
        <v>15</v>
      </c>
    </row>
    <row r="4" spans="1:16" s="5" customFormat="1" ht="281.25" x14ac:dyDescent="0.25">
      <c r="A4" s="2">
        <v>1</v>
      </c>
      <c r="B4" s="2"/>
      <c r="C4" s="2" t="s">
        <v>11</v>
      </c>
      <c r="D4" s="9" t="s">
        <v>12</v>
      </c>
      <c r="E4" s="2"/>
      <c r="F4" s="2"/>
      <c r="G4" s="2"/>
      <c r="H4" s="2" t="s">
        <v>13</v>
      </c>
      <c r="I4" s="2"/>
      <c r="J4" s="7">
        <v>20</v>
      </c>
      <c r="K4" s="7"/>
      <c r="L4" s="7">
        <f>K4*((100+N4)/100)</f>
        <v>0</v>
      </c>
      <c r="M4" s="7">
        <f>J4*K4</f>
        <v>0</v>
      </c>
      <c r="N4" s="7"/>
      <c r="O4" s="7">
        <f>J4*L4</f>
        <v>0</v>
      </c>
    </row>
    <row r="5" spans="1:16" s="5" customFormat="1" ht="370.5" x14ac:dyDescent="0.25">
      <c r="A5" s="2">
        <v>2</v>
      </c>
      <c r="B5" s="2"/>
      <c r="C5" s="2" t="s">
        <v>11</v>
      </c>
      <c r="D5" s="9" t="s">
        <v>14</v>
      </c>
      <c r="E5" s="2"/>
      <c r="F5" s="2"/>
      <c r="G5" s="2"/>
      <c r="H5" s="2" t="s">
        <v>13</v>
      </c>
      <c r="I5" s="2"/>
      <c r="J5" s="7">
        <v>5</v>
      </c>
      <c r="K5" s="7"/>
      <c r="L5" s="7">
        <f>K5*((100+N5)/100)</f>
        <v>0</v>
      </c>
      <c r="M5" s="7">
        <f>J5*K5</f>
        <v>0</v>
      </c>
      <c r="N5" s="7"/>
      <c r="O5" s="7">
        <f>J5*L5</f>
        <v>0</v>
      </c>
    </row>
    <row r="6" spans="1:16" s="5" customFormat="1" ht="115.5" x14ac:dyDescent="0.25">
      <c r="A6" s="2">
        <v>3</v>
      </c>
      <c r="B6" s="2"/>
      <c r="C6" s="2" t="s">
        <v>15</v>
      </c>
      <c r="D6" s="9" t="s">
        <v>16</v>
      </c>
      <c r="E6" s="2"/>
      <c r="F6" s="2"/>
      <c r="G6" s="2"/>
      <c r="H6" s="2" t="s">
        <v>13</v>
      </c>
      <c r="I6" s="2"/>
      <c r="J6" s="7">
        <v>25</v>
      </c>
      <c r="K6" s="7"/>
      <c r="L6" s="7">
        <f>K6*((100+N6)/100)</f>
        <v>0</v>
      </c>
      <c r="M6" s="7">
        <f>J6*K6</f>
        <v>0</v>
      </c>
      <c r="N6" s="7"/>
      <c r="O6" s="7">
        <f>J6*L6</f>
        <v>0</v>
      </c>
    </row>
    <row r="7" spans="1:16" s="5" customFormat="1" x14ac:dyDescent="0.25">
      <c r="I7" s="5" t="s">
        <v>17</v>
      </c>
      <c r="J7" s="7"/>
      <c r="K7" s="7"/>
      <c r="L7" s="7"/>
      <c r="M7" s="7">
        <f>SUM(M4:M6)</f>
        <v>0</v>
      </c>
      <c r="N7" s="7"/>
      <c r="O7" s="7">
        <f>SUM(O4:O6)</f>
        <v>0</v>
      </c>
      <c r="P7" s="8"/>
    </row>
    <row r="8" spans="1:16" s="5" customFormat="1" x14ac:dyDescent="0.25"/>
    <row r="9" spans="1:16" s="5" customFormat="1" x14ac:dyDescent="0.25"/>
    <row r="10" spans="1:16" s="5" customFormat="1" x14ac:dyDescent="0.25"/>
    <row r="11" spans="1:16" s="5" customFormat="1" x14ac:dyDescent="0.25"/>
    <row r="12" spans="1:16" s="5" customFormat="1" x14ac:dyDescent="0.25"/>
    <row r="13" spans="1:16" s="5" customFormat="1" x14ac:dyDescent="0.25"/>
    <row r="14" spans="1:16" s="5" customFormat="1" x14ac:dyDescent="0.25"/>
    <row r="15" spans="1:16" s="5" customFormat="1" x14ac:dyDescent="0.25"/>
    <row r="16" spans="1:16" s="5" customFormat="1" x14ac:dyDescent="0.25"/>
    <row r="17" s="5" customFormat="1" x14ac:dyDescent="0.25"/>
    <row r="18" s="5" customFormat="1" x14ac:dyDescent="0.25"/>
    <row r="19" s="5" customFormat="1" x14ac:dyDescent="0.25"/>
    <row r="20" s="5" customFormat="1" x14ac:dyDescent="0.25"/>
    <row r="21" s="5" customFormat="1" x14ac:dyDescent="0.25"/>
    <row r="22" s="5" customFormat="1" x14ac:dyDescent="0.25"/>
    <row r="23" s="5" customFormat="1" x14ac:dyDescent="0.25"/>
    <row r="24" s="5" customFormat="1" x14ac:dyDescent="0.25"/>
    <row r="25" s="5" customFormat="1" x14ac:dyDescent="0.25"/>
    <row r="26" s="5" customFormat="1" x14ac:dyDescent="0.25"/>
    <row r="27" s="5" customFormat="1" x14ac:dyDescent="0.25"/>
    <row r="28" s="5" customFormat="1" x14ac:dyDescent="0.25"/>
    <row r="29" s="5" customFormat="1" x14ac:dyDescent="0.25"/>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1"/>
  <sheetViews>
    <sheetView tabSelected="1" topLeftCell="A10" workbookViewId="0">
      <selection activeCell="F15" sqref="F15"/>
    </sheetView>
  </sheetViews>
  <sheetFormatPr defaultRowHeight="15" x14ac:dyDescent="0.25"/>
  <cols>
    <col min="1" max="1" width="4.5703125" bestFit="1" customWidth="1"/>
    <col min="2" max="2" width="16" customWidth="1"/>
    <col min="3" max="3" width="14.85546875" customWidth="1"/>
    <col min="4" max="4" width="48"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18</v>
      </c>
    </row>
    <row r="2" spans="1:16" s="5" customFormat="1" ht="75" x14ac:dyDescent="0.25">
      <c r="A2" s="3" t="s">
        <v>1</v>
      </c>
      <c r="B2" s="3" t="s">
        <v>2</v>
      </c>
      <c r="C2" s="4" t="s">
        <v>26</v>
      </c>
      <c r="D2" s="3" t="s">
        <v>3</v>
      </c>
      <c r="E2" s="3" t="s">
        <v>4</v>
      </c>
      <c r="F2" s="3" t="s">
        <v>5</v>
      </c>
      <c r="G2" s="3" t="s">
        <v>6</v>
      </c>
      <c r="H2" s="3" t="s">
        <v>7</v>
      </c>
      <c r="I2" s="3" t="s">
        <v>8</v>
      </c>
      <c r="J2" s="3" t="s">
        <v>9</v>
      </c>
      <c r="K2" s="4" t="s">
        <v>27</v>
      </c>
      <c r="L2" s="4" t="s">
        <v>28</v>
      </c>
      <c r="M2" s="4" t="s">
        <v>29</v>
      </c>
      <c r="N2" s="3" t="s">
        <v>10</v>
      </c>
      <c r="O2" s="4" t="s">
        <v>30</v>
      </c>
    </row>
    <row r="3" spans="1:16" s="5" customFormat="1" x14ac:dyDescent="0.25">
      <c r="A3" s="6">
        <v>1</v>
      </c>
      <c r="B3" s="6">
        <v>2</v>
      </c>
      <c r="C3" s="6">
        <v>3</v>
      </c>
      <c r="D3" s="6">
        <v>4</v>
      </c>
      <c r="E3" s="6">
        <v>5</v>
      </c>
      <c r="F3" s="6">
        <v>6</v>
      </c>
      <c r="G3" s="6">
        <v>7</v>
      </c>
      <c r="H3" s="6">
        <v>8</v>
      </c>
      <c r="I3" s="6">
        <v>9</v>
      </c>
      <c r="J3" s="6">
        <v>10</v>
      </c>
      <c r="K3" s="6">
        <v>11</v>
      </c>
      <c r="L3" s="6">
        <v>12</v>
      </c>
      <c r="M3" s="6">
        <v>13</v>
      </c>
      <c r="N3" s="6">
        <v>14</v>
      </c>
      <c r="O3" s="6">
        <v>15</v>
      </c>
    </row>
    <row r="4" spans="1:16" s="5" customFormat="1" ht="141" x14ac:dyDescent="0.25">
      <c r="A4" s="2">
        <v>4</v>
      </c>
      <c r="B4" s="2"/>
      <c r="C4" s="2" t="s">
        <v>15</v>
      </c>
      <c r="D4" s="10" t="s">
        <v>19</v>
      </c>
      <c r="E4" s="2"/>
      <c r="F4" s="2"/>
      <c r="G4" s="2"/>
      <c r="H4" s="2" t="s">
        <v>13</v>
      </c>
      <c r="I4" s="2"/>
      <c r="J4" s="7">
        <v>230</v>
      </c>
      <c r="K4" s="7"/>
      <c r="L4" s="7">
        <f t="shared" ref="L4:L10" si="0">K4*((100+N4)/100)</f>
        <v>0</v>
      </c>
      <c r="M4" s="7">
        <f t="shared" ref="M4:M10" si="1">J4*K4</f>
        <v>0</v>
      </c>
      <c r="N4" s="7"/>
      <c r="O4" s="7">
        <f t="shared" ref="O4:O10" si="2">J4*L4</f>
        <v>0</v>
      </c>
    </row>
    <row r="5" spans="1:16" s="5" customFormat="1" ht="319.5" x14ac:dyDescent="0.25">
      <c r="A5" s="2">
        <v>5</v>
      </c>
      <c r="B5" s="2"/>
      <c r="C5" s="2" t="s">
        <v>15</v>
      </c>
      <c r="D5" s="10" t="s">
        <v>20</v>
      </c>
      <c r="E5" s="2"/>
      <c r="F5" s="2"/>
      <c r="G5" s="2"/>
      <c r="H5" s="2" t="s">
        <v>13</v>
      </c>
      <c r="I5" s="2"/>
      <c r="J5" s="7">
        <v>20</v>
      </c>
      <c r="K5" s="7"/>
      <c r="L5" s="7">
        <f t="shared" si="0"/>
        <v>0</v>
      </c>
      <c r="M5" s="7">
        <f t="shared" si="1"/>
        <v>0</v>
      </c>
      <c r="N5" s="7"/>
      <c r="O5" s="7">
        <f t="shared" si="2"/>
        <v>0</v>
      </c>
    </row>
    <row r="6" spans="1:16" s="5" customFormat="1" x14ac:dyDescent="0.25">
      <c r="A6" s="2">
        <v>6</v>
      </c>
      <c r="B6" s="2"/>
      <c r="C6" s="2" t="s">
        <v>15</v>
      </c>
      <c r="D6" s="10" t="s">
        <v>21</v>
      </c>
      <c r="E6" s="2"/>
      <c r="F6" s="2"/>
      <c r="G6" s="2"/>
      <c r="H6" s="2" t="s">
        <v>13</v>
      </c>
      <c r="I6" s="2"/>
      <c r="J6" s="7">
        <v>20</v>
      </c>
      <c r="K6" s="7"/>
      <c r="L6" s="7">
        <f t="shared" si="0"/>
        <v>0</v>
      </c>
      <c r="M6" s="7">
        <f t="shared" si="1"/>
        <v>0</v>
      </c>
      <c r="N6" s="7"/>
      <c r="O6" s="7">
        <f t="shared" si="2"/>
        <v>0</v>
      </c>
    </row>
    <row r="7" spans="1:16" s="5" customFormat="1" ht="409.6" x14ac:dyDescent="0.25">
      <c r="A7" s="2">
        <v>7</v>
      </c>
      <c r="B7" s="2"/>
      <c r="C7" s="2" t="s">
        <v>15</v>
      </c>
      <c r="D7" s="10" t="s">
        <v>22</v>
      </c>
      <c r="E7" s="2"/>
      <c r="F7" s="2"/>
      <c r="G7" s="2"/>
      <c r="H7" s="2" t="s">
        <v>13</v>
      </c>
      <c r="I7" s="2"/>
      <c r="J7" s="7">
        <v>4</v>
      </c>
      <c r="K7" s="7"/>
      <c r="L7" s="7">
        <f t="shared" si="0"/>
        <v>0</v>
      </c>
      <c r="M7" s="7">
        <f t="shared" si="1"/>
        <v>0</v>
      </c>
      <c r="N7" s="7"/>
      <c r="O7" s="7">
        <f t="shared" si="2"/>
        <v>0</v>
      </c>
    </row>
    <row r="8" spans="1:16" s="5" customFormat="1" ht="166.5" x14ac:dyDescent="0.25">
      <c r="A8" s="2">
        <v>8</v>
      </c>
      <c r="B8" s="2"/>
      <c r="C8" s="2" t="s">
        <v>15</v>
      </c>
      <c r="D8" s="10" t="s">
        <v>23</v>
      </c>
      <c r="E8" s="2"/>
      <c r="F8" s="2"/>
      <c r="G8" s="2"/>
      <c r="H8" s="2" t="s">
        <v>13</v>
      </c>
      <c r="I8" s="2"/>
      <c r="J8" s="7">
        <v>230</v>
      </c>
      <c r="K8" s="7"/>
      <c r="L8" s="7">
        <f t="shared" si="0"/>
        <v>0</v>
      </c>
      <c r="M8" s="7">
        <f t="shared" si="1"/>
        <v>0</v>
      </c>
      <c r="N8" s="7"/>
      <c r="O8" s="7">
        <f t="shared" si="2"/>
        <v>0</v>
      </c>
    </row>
    <row r="9" spans="1:16" s="5" customFormat="1" ht="294" x14ac:dyDescent="0.25">
      <c r="A9" s="2">
        <v>9</v>
      </c>
      <c r="B9" s="2"/>
      <c r="C9" s="2" t="s">
        <v>15</v>
      </c>
      <c r="D9" s="10" t="s">
        <v>24</v>
      </c>
      <c r="E9" s="2"/>
      <c r="F9" s="2"/>
      <c r="G9" s="2"/>
      <c r="H9" s="2" t="s">
        <v>13</v>
      </c>
      <c r="I9" s="2"/>
      <c r="J9" s="7">
        <v>75</v>
      </c>
      <c r="K9" s="7"/>
      <c r="L9" s="7">
        <f t="shared" si="0"/>
        <v>0</v>
      </c>
      <c r="M9" s="7">
        <f t="shared" si="1"/>
        <v>0</v>
      </c>
      <c r="N9" s="7"/>
      <c r="O9" s="7">
        <f t="shared" si="2"/>
        <v>0</v>
      </c>
    </row>
    <row r="10" spans="1:16" s="5" customFormat="1" ht="409.6" x14ac:dyDescent="0.25">
      <c r="A10" s="2">
        <v>10</v>
      </c>
      <c r="B10" s="2"/>
      <c r="C10" s="2" t="s">
        <v>15</v>
      </c>
      <c r="D10" s="10" t="s">
        <v>25</v>
      </c>
      <c r="E10" s="2"/>
      <c r="F10" s="2"/>
      <c r="G10" s="2"/>
      <c r="H10" s="2" t="s">
        <v>13</v>
      </c>
      <c r="I10" s="2"/>
      <c r="J10" s="7">
        <v>75</v>
      </c>
      <c r="K10" s="7"/>
      <c r="L10" s="7">
        <f t="shared" si="0"/>
        <v>0</v>
      </c>
      <c r="M10" s="7">
        <f t="shared" si="1"/>
        <v>0</v>
      </c>
      <c r="N10" s="7"/>
      <c r="O10" s="7">
        <f t="shared" si="2"/>
        <v>0</v>
      </c>
    </row>
    <row r="11" spans="1:16" s="5" customFormat="1" x14ac:dyDescent="0.25">
      <c r="I11" s="5" t="s">
        <v>17</v>
      </c>
      <c r="J11" s="7"/>
      <c r="K11" s="7"/>
      <c r="L11" s="7"/>
      <c r="M11" s="7">
        <f>SUM(M4:M10)</f>
        <v>0</v>
      </c>
      <c r="N11" s="7"/>
      <c r="O11" s="7">
        <f>SUM(O4:O10)</f>
        <v>0</v>
      </c>
      <c r="P11" s="8"/>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Kardiowertery-defibrylatory</vt:lpstr>
      <vt:lpstr>Stymulatory</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Katarzyna Jakimiec</cp:lastModifiedBy>
  <dcterms:created xsi:type="dcterms:W3CDTF">2024-06-06T09:01:27Z</dcterms:created>
  <dcterms:modified xsi:type="dcterms:W3CDTF">2024-06-06T09:29:11Z</dcterms:modified>
  <cp:category/>
</cp:coreProperties>
</file>