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63 PN 24 PRODUKTY LECZNICZE I MATERIAŁY OPATRUNKOWE\(2)Dokumentacja postepowania opublikowana w portalu w dniu wszczęcia\"/>
    </mc:Choice>
  </mc:AlternateContent>
  <xr:revisionPtr revIDLastSave="0" documentId="13_ncr:1_{E5A619D0-3C74-4DDE-95ED-416EC40D7FB4}" xr6:coauthVersionLast="47" xr6:coauthVersionMax="47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P10-Opatrunki specjalistyczne" sheetId="1" r:id="rId1"/>
    <sheet name="P11-Leki różne" sheetId="2" r:id="rId2"/>
    <sheet name="P12-Finerenon" sheetId="3" r:id="rId3"/>
    <sheet name="P1-Ibuprofen I.v." sheetId="4" r:id="rId4"/>
    <sheet name="P2-Antybiotyki" sheetId="5" r:id="rId5"/>
    <sheet name="P3-Emtrycytabina + tenofowir (" sheetId="6" r:id="rId6"/>
    <sheet name="P4-Epoetyna alfa" sheetId="7" r:id="rId7"/>
    <sheet name="P5-Filgastrim" sheetId="8" r:id="rId8"/>
    <sheet name="P6-Gąbka hemostatyczna" sheetId="9" r:id="rId9"/>
    <sheet name="P7-Etomidat" sheetId="10" r:id="rId10"/>
    <sheet name="P8-Ofloksacyna maść do oczu" sheetId="11" r:id="rId11"/>
    <sheet name="P9-Olanzapina i.v." sheetId="12" r:id="rId12"/>
  </sheets>
  <calcPr calcId="999999"/>
</workbook>
</file>

<file path=xl/calcChain.xml><?xml version="1.0" encoding="utf-8"?>
<calcChain xmlns="http://schemas.openxmlformats.org/spreadsheetml/2006/main">
  <c r="O5" i="12" l="1"/>
  <c r="M5" i="12"/>
  <c r="O4" i="12"/>
  <c r="M4" i="12"/>
  <c r="L4" i="12"/>
  <c r="O5" i="11"/>
  <c r="M5" i="11"/>
  <c r="O4" i="11"/>
  <c r="M4" i="11"/>
  <c r="L4" i="11"/>
  <c r="O5" i="10"/>
  <c r="M5" i="10"/>
  <c r="O4" i="10"/>
  <c r="M4" i="10"/>
  <c r="L4" i="10"/>
  <c r="O6" i="9"/>
  <c r="M6" i="9"/>
  <c r="O5" i="9"/>
  <c r="M5" i="9"/>
  <c r="L5" i="9"/>
  <c r="O4" i="9"/>
  <c r="M4" i="9"/>
  <c r="L4" i="9"/>
  <c r="O6" i="8"/>
  <c r="M6" i="8"/>
  <c r="O5" i="8"/>
  <c r="M5" i="8"/>
  <c r="L5" i="8"/>
  <c r="O4" i="8"/>
  <c r="M4" i="8"/>
  <c r="L4" i="8"/>
  <c r="O9" i="7"/>
  <c r="M9" i="7"/>
  <c r="O8" i="7"/>
  <c r="M8" i="7"/>
  <c r="L8" i="7"/>
  <c r="O7" i="7"/>
  <c r="M7" i="7"/>
  <c r="L7" i="7"/>
  <c r="O6" i="7"/>
  <c r="M6" i="7"/>
  <c r="L6" i="7"/>
  <c r="O5" i="7"/>
  <c r="M5" i="7"/>
  <c r="L5" i="7"/>
  <c r="O4" i="7"/>
  <c r="M4" i="7"/>
  <c r="L4" i="7"/>
  <c r="O5" i="6"/>
  <c r="M5" i="6"/>
  <c r="O4" i="6"/>
  <c r="M4" i="6"/>
  <c r="L4" i="6"/>
  <c r="O7" i="5"/>
  <c r="M7" i="5"/>
  <c r="O6" i="5"/>
  <c r="M6" i="5"/>
  <c r="L6" i="5"/>
  <c r="O5" i="5"/>
  <c r="M5" i="5"/>
  <c r="L5" i="5"/>
  <c r="O4" i="5"/>
  <c r="M4" i="5"/>
  <c r="L4" i="5"/>
  <c r="O6" i="4"/>
  <c r="M6" i="4"/>
  <c r="O5" i="4"/>
  <c r="M5" i="4"/>
  <c r="L5" i="4"/>
  <c r="O4" i="4"/>
  <c r="M4" i="4"/>
  <c r="L4" i="4"/>
  <c r="O5" i="3"/>
  <c r="M5" i="3"/>
  <c r="O4" i="3"/>
  <c r="M4" i="3"/>
  <c r="L4" i="3"/>
  <c r="O7" i="2"/>
  <c r="M7" i="2"/>
  <c r="O6" i="2"/>
  <c r="M6" i="2"/>
  <c r="L6" i="2"/>
  <c r="O5" i="2"/>
  <c r="M5" i="2"/>
  <c r="L5" i="2"/>
  <c r="O4" i="2"/>
  <c r="M4" i="2"/>
  <c r="L4" i="2"/>
  <c r="O22" i="1"/>
  <c r="M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<sst xmlns="http://schemas.openxmlformats.org/spreadsheetml/2006/main" count="336" uniqueCount="75">
  <si>
    <t>P10-Opatrunki specjalistyczne</t>
  </si>
  <si>
    <t>LP.</t>
  </si>
  <si>
    <t>Nazwa produktu u dostawcy - pełna nazwa handlowa - 120 znaków</t>
  </si>
  <si>
    <t>Nazwa producenta</t>
  </si>
  <si>
    <t>VAT %</t>
  </si>
  <si>
    <t>GL.10</t>
  </si>
  <si>
    <t>Przezroczysty opatrunek z PU do kaniul obwodowych u dzieci, 5 x 5,7 cm z wycięciem, wzmocnienie włókniną w części obejmującej kaniulę, z  ramką i 2 paskami, aplikacja kolorowa dla dzieci, odporny na działanie środków dezynfekcyjnych zawierających alkohol, wyrób medyczny klasy IIa,  opakowanie  typu folia-folia. Potwierdzenie bariery folii dla wirusów =&gt;27nm przez niezależne laboratorium na podstawie badań statystycznie znamiennej ilości próbek (min 32).100 szt/op</t>
  </si>
  <si>
    <t>op</t>
  </si>
  <si>
    <t>Przezroczysty opatrunek z PU  z wycięciem do cewników centralnych, ze wzmocnionym  włókniną od spodu obrzeżem z 4- stron, obrzeże z drobnymi poprzecznymi nacięciami, 8,5 x 11,5 cm, 2 szerokie min. 2,5-3,5 cm aplikatory, z ramką, laminowana metka do oznaczeń  i szeroki laminowany pasek i mocujący z mocnej rozciągliwej włókniny, szybka aplikacja w 2 krokach (papier zabezpieczający i ramka), klej akrylowy naniesiony w siateczkę (folia) i ze wzorem kropek (włóknina) w sposób gwarantujący wysoką przepuszczalność dla pary wodnej, odporny na działanie środków dezynfekcyjnych zawierających alkohol, wyrób medyczny klasy IIa, opakowanie typu folia-folia. Potwierdzenie bariery folii dla wirusów =&gt;27nm przez niezależne laboratorium na podstawie badań statystycznie znamiennej ilości próbek (min 32). 50 szt/op</t>
  </si>
  <si>
    <t>Bakteriobójczy przylepny opatrunek z PU do cewników centralnych z hydrożelem zawierającym 2% glukonian chlorheksydyny o natychmiastowym działaniu po aplikacji. Przezroczysty, z wycięciem, ze wzmocnionym  włókniną od spodu obrzeżem, 10 x 12  cm, z ramką, metką i szerokim paskiem mocującym z wycięciem, odporny na działanie środków dezynfekcyjnych zawierających alkohol, wyrób medyczny klasy III opakowanie typu folia-folia. Potwierdzenie bariery folii dla wirusów =&gt;27nm przez niezależne laboratorium na podstawie badań statystycznie znamiennej ilości próbek (min 32). Potwierdzona klinicznie RBK redukcja zakażeń odcewnikowych. 25 szt /op</t>
  </si>
  <si>
    <t>Bakteriobójczy przylepny opatrunek z PU do cewników centralnych z hydrożelem zawierającym 2% glukonian chlorheksydyny o natychmiastowym działaniu po aplikacji. Przezroczysty, z wycięciem, ze wzmocnionym  włókniną od spodu obrzeżem, 8,5cm x 11,5 cm, z ramką, metką i szerokim paskiem mocującym z wycięciem, odporny na działanie środków dezynfekcyjnych zawierających alkohol, wyrób medyczny klasy III opakowanie typu folia-folia. Potwierdzenie bariery folii dla wirusów =&gt;27nm przez niezależne laboratorium na podstawie badań statystycznie znamiennej ilości próbek (min 32). Potwierdzona klinicznie RBK redukcja zakażeń odcewnikowych. 25 szt /op</t>
  </si>
  <si>
    <t>Bakteriobójczy przylepny opatrunek z PU do cewników centralnych z hydrożelem zawierającym 2% glukonian chlorheksydyny o natychmiastowym działaniu po aplikacji. Przezroczysty, z wycięciem, ze wzmocnionym  włókniną od spodu obrzeżem, 7 cm x 8,5 cm, z ramką, metką i szerokim paskiem mocującym z wycięciem, odporny na działanie środków dezynfekcyjnych zawierających alkohol, wyrób medyczny klasy III opakowanie typu folia-folia. Potwierdzenie bariery folii dla wirusów =&gt;27nm przez niezależne laboratorium na podstawie badań statystycznie znamiennej ilości próbek (min 32). Potwierdzona klinicznie RBK redukcja zakażeń odcewnikowych. 25 szt /op</t>
  </si>
  <si>
    <t>Bezszwowy przyrząd mocujący centralne cewniki naczyniowe o rozmiarze do 12F.Przyrząd mocujący składa się z delikatnego włókninowego podłoża, pokrytego silikonowym klejem oraz specjalnie uformowanego tworzywa sztucznego do przeprowadzenia i stabilizacji kanałów cewnika naczyniowego. Dołączony do przyrządu przezroczysty  opatrunek bakteriobójczy z hydrożelem, zawierającym wagowo 2% roztwór glukonianu chlorheksydyny (wyrób medyczny klasy III.) Czas utrzymania na wkłuciu do 7 dni. Opakowanie folia-papier. W każdym jednostkowym opakowaniu obrazkowa samoprzylepna instrukcja aplikacji. 20 szt/ op</t>
  </si>
  <si>
    <t>Przylepiec chirurgiczny, hypoalergiczny, z rozciągliwej włókniny poliestrowej, perforowanej co 5 cm, łatwy do dzielenia poprzecznego  bez użycia nożyczek, trudno brudzący, wybitnie delikatny dla skóry pacjenta, niepozostawiający resztek kleju na skórze, wysoka i długotrwała przylepność,  klej akrylowy: bez zawartości tlenku cynku, kauczuku i lateksu, wodoodporny, równomiernie naniesiony na całej powierzchni, nie klejący się do rękawiczek, bez papieru zabezpieczającego. 12szt/op</t>
  </si>
  <si>
    <t>Przylepiec chirurgiczny, hypoalergiczny, z rozciągliwej włókniny poliestrowej, perforowanej co 5 cm, łatwy do dzielenia poprzecznego  bez użycia nożyczek, trudno brudzący, wybitnie delikatny dla skóry pacjenta, niepozostawiający resztek kleju na skórze, wysoka i długotrwała przylepność,  klej akrylowy: bez zawartości tlenku cynku, kauczuku i lateksu, wodoodporny, równomiernie naniesiony na całej powierzchni, nie klejący się do rękawiczek, bez papieru zabezpieczającego 12 szt/op</t>
  </si>
  <si>
    <t>Korek dezynfekcyjny jednokrotnego użytku do łączników bezigłowych typu luer. Szczelna ochrona po założeniu na łącznik, z gąbką nasączoną 70% alkoholem izopropylowym. Dezynfekcja w ciągu 1 minuty. Ochrona łącznika przed skażeniem zewnętrznym przez 7 dni. Każdy korek oznaczony datą ważności i numerem serii. Sterylny, dostarczany pojedynczo, zabezpieczony plastikową folią, w kolorze zielonym różnicującym bezpieczne porty od niezdezynfekowanych. 270szt/op</t>
  </si>
  <si>
    <t>Korek dezynfekcyjny jednokrotnego użytku do łączników bezigłowych typu luer. Szczelna ochrona po założeniu na łącznik, z gąbką nasączoną 70% alkoholem izopropylowym. Dezynfekcja w ciągu 1 minuty. Ochrona łącznika przed skażeniem zewnętrznym przez 7 dni. Każdy korek oznaczony datą ważności i numerem serii. Sterylny, dostarczany po 10 szt. na plastikowym pasku do zawieszenia na stojaku z kroplówką, w kolorze zielonym różnicującym bezpieczne porty od niezdezynfekowanych. 250szt/op</t>
  </si>
  <si>
    <t>Korek dezynfekcyjny jednokrotnego użytku do żeńskich  otwartych końcówek typu luer. Roztwór 70% alkoholu izopropylowego w zagłębieniu korka. Dezynfekcja w ciągu 1 minuty. Ochrona końcówki przed skażeniem zewnętrznym przez 7 dni. Sterylny, dostarczany po 5 sztuk na plastikowym pasku do zawieszenia na stojak z kroplówką, zabezpieczony plastikową folią. Oznaczenie daty ważności i numerem serii na korku. Morski kolor. 250 szt/op</t>
  </si>
  <si>
    <t>Bakteriobójczy opatrunek do mocowania podskórnych portów naczyniowych. Składa się z dwóch części: żelowej podkładki, zawierającej  2% roztwór glukonianu chlorheksydyny  o rozmiarze : 6,2 x 4,9 cm oraz przezroczystego opatrunku wykonanego z foli poliuretanowej  o rozmiarze 12x12 cm.  Przezroczysta folia nie zawiera kleju.  Obrzeża opatrunku wzmocnione są  laminowaną włókniną  zawierającą klej akrylowy z nacięciami na brzegach oraz wycięciem. Ramka ułatwia aplikację, duży pasek włókninowy, laminowany do mocowania oraz metka do oznaczenia. Wyrób medyczny klasy III. Potwierdzenie bariery folii dla wirusów =&gt;27nm przez niezależne laboratorium na podstawie badań statystycznie znamiennej ilości próbek (min 32). Czas utrzymania na porcie naczyniowym  do 7 dni. Odporny na działanie środków dezynfekcyjnych zawierających alkohol. Opakowanie folia-papier. 25 szt/op</t>
  </si>
  <si>
    <t>Przezroczysty opatrunek z PU z wycięciem do kaniul obwodowych ze wzmocnionym włókniną od spodu obrzeżem z 4-ch stron, obrzeże z drobnymi poprzecznymi nacięciami, 7 x 8 cm, 2 szerokie min. 2 cm aplikatory z ramką, laminowaną metką i 2 laminowanymi paskami mocującym  z mocnej rozciągliwej włókniny, szybka aplikacja w 2 krokach (papier zabezpieczający i ramka), klej akrylowy naniesiony w siateczkę (folia) i ze wzorem kropek (włóknina) w sposób gwarantujący wysoką przepuszczalność dla pary wodnej, odporny na działanie środków dezynfekcyjnych zawierających alkohol, wyrób medyczny klasy IIa, opakowanie typu folia-folia. 100 szt/op</t>
  </si>
  <si>
    <t>Przezroczysty opatrunek z PU do  kaniul obwodowych, 6 x 7 cm z wycięciem, z ramką i  metka do oznaczenia, odporny na działanie środków dezynfekcyjnych zawierających alkohol, wyrób medyczny klasy IIa,  opakowanie  typu folia-folia. Potwierdzenie bariery folii dla wirusów =&gt;27nm przez niezależne laboratorium na podstawie badań statystycznie znamiennej ilości próbek (min 32). 100 szt/op</t>
  </si>
  <si>
    <t>Przezroczysty  opatrunek z PU do  cewników centralnych 10 x 12 cm,  z ramką i metką, odporny na działanie środków dezynfekcyjnych zawierających alkohol, wyrób medyczny klasy IIa, opakowanie  typu folia-folia. Potwierdzenie bariery folii dla wirusów =&gt;27nm przez niezależne laboratorium na podstawie badań statystycznie znamiennej ilości próbek (min 32) 50 szt/op</t>
  </si>
  <si>
    <t>Samoprzylepny elastyczny bandaż, kolor cielisty, rozmiar 7,5 cm x 4,5m,opakowanie 24 szt/op</t>
  </si>
  <si>
    <t>Samoprzylepny elastyczny bandaż, kolor cielisty, rozmiar 10 cm x 4,5m,opakowanie 18 szt/op</t>
  </si>
  <si>
    <t>Przylepiec hypoalergiczny, przeźroczysty, z klejem silikonowym. Bez lateksu, kauczuku i tlenku cynku. Wyrób medyczny, pakowany pojedynczo. Unikalna budowa z częścią pozbawioną kleju powoduje, że sonda zwisa swobodnie nie kontaktując się z nozdrzem, końcówka przylepca nie przykleja się do rękawiczek. Opakowanie folia- folia. Wymiary 5,7 cm x 7,3 cm, op. 50 szt/op</t>
  </si>
  <si>
    <t>Razem</t>
  </si>
  <si>
    <t>P11-Leki różne</t>
  </si>
  <si>
    <t>Roztwór do wstrzykiwań, 1 ml zawiera: 20 mg lidokainy, 0,025 mg norepinefryny; 10 amp. 2 ml. Wymagany EAN</t>
  </si>
  <si>
    <t>GL.08</t>
  </si>
  <si>
    <t>Buprenorfina roztwór do wstrzykiwań; 0,3 mg/ml; 5 amp. 1 ml. Wymagany EAN</t>
  </si>
  <si>
    <t>Hydrocortison 100 mg, opakowanie 1 fiolka. Wymagane wskazania, zapisane w ChPL, do zastosowania profilaktycznego celem prewencji rozwoju ostrej niewydolności nadnerczy (np. osłabienie czynności nadnerczy wskutek przewlekłej sterydoterapii) oraz dodatkowe wskazanie w stanach przewlekłych, m.in. w chorobach nowotworowych. Wymagany EAN</t>
  </si>
  <si>
    <t>szt.</t>
  </si>
  <si>
    <t>P12-Finerenon</t>
  </si>
  <si>
    <t>Finerenon tabletki powlekane; 10 mg; 28 tabl. Wymagany EAN</t>
  </si>
  <si>
    <t>P1-Ibuprofen I.v.</t>
  </si>
  <si>
    <t>Ibuprofen 200 mg/50 ml, produkt leczniczy gotowy do użycia, w opakowaniu z dwoma niezależnymi portami niewymagającymi dezynfekcji przy pierwszym użyciu. Opakowanie a 20 pojemników. Wymagany kod EAN</t>
  </si>
  <si>
    <t>Ibuprofen 400 mg/100 ml, produkt leczniczy gotowy do użycia, w opakowaniu z dwoma niezależnymi portami niewymagającymi dezynfekcji przy pierwszym użyciu. Opakowanie a 20 pojemników. Wymagany kod EAN</t>
  </si>
  <si>
    <t>P2-Antybiotyki</t>
  </si>
  <si>
    <t>GL.04</t>
  </si>
  <si>
    <t>Kloksacylina 2 g proszek do sporządzania roztworu do wstrzykiwań i infuzji, 1 fiol. Wymagany EAN</t>
  </si>
  <si>
    <t>Amoksycylina + kwas klawulanowy proszek do sporządzania roztworu do infuzji; 1 fiol. zawiera: 2 g amoksycyliny, 200 mg kwasu klawulanowego); op a 1 fiol. Wymagany EAN</t>
  </si>
  <si>
    <t>Amoksycylina granulat do sporządzania zawiesiny doustnej; 100 mg/ml (500 mg/5 ml),op a 100 ml. Wymagany EAN</t>
  </si>
  <si>
    <t>P3-Emtrycytabina + tenofowir (dizoproksyl tenofowiru)</t>
  </si>
  <si>
    <t>Emtrycytabina 200 mg + dizoproksyl tenofowiru 245 mg a 30 tabl powl. Wymagany EAN</t>
  </si>
  <si>
    <t>P4-Epoetyna alfa</t>
  </si>
  <si>
    <t>GL.01</t>
  </si>
  <si>
    <t>Epoetyna alfa 1000 jm/0,5 ml, op a 6 amułkostrzykawek. Wymagany EAN</t>
  </si>
  <si>
    <t>Epoetyna alfa 2000 jm/1 ml, op a 6 amułkostrzykawek. Wymagany EAN</t>
  </si>
  <si>
    <t>Epoetyna alfa 3000 jm/0,3 ml, op a 6 amułkostrzykawek. Wymagany EAN</t>
  </si>
  <si>
    <t>Epoetyna alfa 4000 jm/0,4 ml, op a 6 amułkostrzykawek. Wymagany EAN</t>
  </si>
  <si>
    <t>Epoetyna alfa 5000 jm/0,5 ml, op a 6 amułkostrzykawek. Wymagany EAN</t>
  </si>
  <si>
    <t>P5-Filgastrim</t>
  </si>
  <si>
    <t>Filgastrim 48 mln jm / 0,5 ml, op a 1 ampstrz. Wymagany EAN</t>
  </si>
  <si>
    <t>Filgastrim 30 mln jm / 0,5 ml, op a 1 ampstrz. Wymagany EAN</t>
  </si>
  <si>
    <t>P6-Gąbka hemostatyczna</t>
  </si>
  <si>
    <t>Jałowa, chłonna, nierozpuszczalna w wodzie gąbka żelatynowa o działaniu hemostatycznym, wymiary 70 x 50 x 10 mm lub 80 x 50 10 mm, pakowana pojedynczo.</t>
  </si>
  <si>
    <t>Jałowa, chłonna, nierozpuszczalna w wodzie gąbka żelatynowa o działaniu hemostatycznym, wymiary 70 x 50 x 1 mm lub 80 x 50 1 mm, pakowana pojedynczo.</t>
  </si>
  <si>
    <t>P7-Etomidat</t>
  </si>
  <si>
    <t>Etomidat 2 mg/ml, roztwór, 10 ml x 5 amp. Wymagany EAN</t>
  </si>
  <si>
    <t>P8-Ofloksacyna maść do oczu</t>
  </si>
  <si>
    <t>Ofloksacyna maść do oczu; 3 mg/g op a 3 g. Wymagany EAN</t>
  </si>
  <si>
    <t>P9-Olanzapina i.v.</t>
  </si>
  <si>
    <t>Olanzapina proszek do sporządzania roztworu do wstrzykiwań; 10 mg; op a 1 fiol.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</si>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</sst>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workbookViewId="0">
      <selection activeCell="P3" sqref="P3:P2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ht="105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1">
        <v>10</v>
      </c>
      <c r="K4" s="11"/>
      <c r="L4" s="11">
        <f t="shared" ref="L4:L21" si="0">K4*((100+N4)/100)</f>
        <v>0</v>
      </c>
      <c r="M4" s="11">
        <f t="shared" ref="M4:M21" si="1">J4*K4</f>
        <v>0</v>
      </c>
      <c r="N4" s="11"/>
      <c r="O4" s="14">
        <f t="shared" ref="O4:O21" si="2">J4*L4</f>
        <v>0</v>
      </c>
      <c r="P4" s="15"/>
    </row>
    <row r="5" spans="1:16" s="9" customFormat="1" ht="180" x14ac:dyDescent="0.25">
      <c r="A5" s="3">
        <v>2</v>
      </c>
      <c r="B5" s="3"/>
      <c r="C5" s="3" t="s">
        <v>5</v>
      </c>
      <c r="D5" s="3" t="s">
        <v>8</v>
      </c>
      <c r="E5" s="3"/>
      <c r="F5" s="3"/>
      <c r="G5" s="3"/>
      <c r="H5" s="3" t="s">
        <v>7</v>
      </c>
      <c r="I5" s="3"/>
      <c r="J5" s="11">
        <v>150</v>
      </c>
      <c r="K5" s="11"/>
      <c r="L5" s="11">
        <f t="shared" si="0"/>
        <v>0</v>
      </c>
      <c r="M5" s="11">
        <f t="shared" si="1"/>
        <v>0</v>
      </c>
      <c r="N5" s="11"/>
      <c r="O5" s="14">
        <f t="shared" si="2"/>
        <v>0</v>
      </c>
      <c r="P5" s="15"/>
    </row>
    <row r="6" spans="1:16" s="9" customFormat="1" ht="150" x14ac:dyDescent="0.25">
      <c r="A6" s="3">
        <v>3</v>
      </c>
      <c r="B6" s="3"/>
      <c r="C6" s="3" t="s">
        <v>5</v>
      </c>
      <c r="D6" s="3" t="s">
        <v>9</v>
      </c>
      <c r="E6" s="3"/>
      <c r="F6" s="3"/>
      <c r="G6" s="3"/>
      <c r="H6" s="3" t="s">
        <v>7</v>
      </c>
      <c r="I6" s="3"/>
      <c r="J6" s="11">
        <v>200</v>
      </c>
      <c r="K6" s="11"/>
      <c r="L6" s="11">
        <f t="shared" si="0"/>
        <v>0</v>
      </c>
      <c r="M6" s="11">
        <f t="shared" si="1"/>
        <v>0</v>
      </c>
      <c r="N6" s="11"/>
      <c r="O6" s="14">
        <f t="shared" si="2"/>
        <v>0</v>
      </c>
      <c r="P6" s="15"/>
    </row>
    <row r="7" spans="1:16" s="9" customFormat="1" ht="150" x14ac:dyDescent="0.25">
      <c r="A7" s="3">
        <v>4</v>
      </c>
      <c r="B7" s="3"/>
      <c r="C7" s="3" t="s">
        <v>5</v>
      </c>
      <c r="D7" s="3" t="s">
        <v>10</v>
      </c>
      <c r="E7" s="3"/>
      <c r="F7" s="3"/>
      <c r="G7" s="3"/>
      <c r="H7" s="3" t="s">
        <v>7</v>
      </c>
      <c r="I7" s="3"/>
      <c r="J7" s="11">
        <v>80</v>
      </c>
      <c r="K7" s="11"/>
      <c r="L7" s="11">
        <f t="shared" si="0"/>
        <v>0</v>
      </c>
      <c r="M7" s="11">
        <f t="shared" si="1"/>
        <v>0</v>
      </c>
      <c r="N7" s="11"/>
      <c r="O7" s="14">
        <f t="shared" si="2"/>
        <v>0</v>
      </c>
      <c r="P7" s="15"/>
    </row>
    <row r="8" spans="1:16" s="9" customFormat="1" ht="150" x14ac:dyDescent="0.25">
      <c r="A8" s="3">
        <v>5</v>
      </c>
      <c r="B8" s="3"/>
      <c r="C8" s="3" t="s">
        <v>5</v>
      </c>
      <c r="D8" s="3" t="s">
        <v>11</v>
      </c>
      <c r="E8" s="3"/>
      <c r="F8" s="3"/>
      <c r="G8" s="3"/>
      <c r="H8" s="3" t="s">
        <v>7</v>
      </c>
      <c r="I8" s="3"/>
      <c r="J8" s="11">
        <v>220</v>
      </c>
      <c r="K8" s="11"/>
      <c r="L8" s="11">
        <f t="shared" si="0"/>
        <v>0</v>
      </c>
      <c r="M8" s="11">
        <f t="shared" si="1"/>
        <v>0</v>
      </c>
      <c r="N8" s="11"/>
      <c r="O8" s="14">
        <f t="shared" si="2"/>
        <v>0</v>
      </c>
      <c r="P8" s="15"/>
    </row>
    <row r="9" spans="1:16" s="9" customFormat="1" ht="150" x14ac:dyDescent="0.25">
      <c r="A9" s="3">
        <v>6</v>
      </c>
      <c r="B9" s="3"/>
      <c r="C9" s="3" t="s">
        <v>5</v>
      </c>
      <c r="D9" s="3" t="s">
        <v>12</v>
      </c>
      <c r="E9" s="3"/>
      <c r="F9" s="3"/>
      <c r="G9" s="3"/>
      <c r="H9" s="3" t="s">
        <v>7</v>
      </c>
      <c r="I9" s="3"/>
      <c r="J9" s="11">
        <v>5</v>
      </c>
      <c r="K9" s="11"/>
      <c r="L9" s="11">
        <f t="shared" si="0"/>
        <v>0</v>
      </c>
      <c r="M9" s="11">
        <f t="shared" si="1"/>
        <v>0</v>
      </c>
      <c r="N9" s="11"/>
      <c r="O9" s="14">
        <f t="shared" si="2"/>
        <v>0</v>
      </c>
      <c r="P9" s="15"/>
    </row>
    <row r="10" spans="1:16" s="9" customFormat="1" ht="120" x14ac:dyDescent="0.25">
      <c r="A10" s="3">
        <v>7</v>
      </c>
      <c r="B10" s="3"/>
      <c r="C10" s="3" t="s">
        <v>5</v>
      </c>
      <c r="D10" s="3" t="s">
        <v>13</v>
      </c>
      <c r="E10" s="3"/>
      <c r="F10" s="3"/>
      <c r="G10" s="3"/>
      <c r="H10" s="3" t="s">
        <v>7</v>
      </c>
      <c r="I10" s="3"/>
      <c r="J10" s="11">
        <v>75</v>
      </c>
      <c r="K10" s="11"/>
      <c r="L10" s="11">
        <f t="shared" si="0"/>
        <v>0</v>
      </c>
      <c r="M10" s="11">
        <f t="shared" si="1"/>
        <v>0</v>
      </c>
      <c r="N10" s="11"/>
      <c r="O10" s="14">
        <f t="shared" si="2"/>
        <v>0</v>
      </c>
      <c r="P10" s="15"/>
    </row>
    <row r="11" spans="1:16" s="9" customFormat="1" ht="120" x14ac:dyDescent="0.25">
      <c r="A11" s="3">
        <v>8</v>
      </c>
      <c r="B11" s="3"/>
      <c r="C11" s="3" t="s">
        <v>5</v>
      </c>
      <c r="D11" s="3" t="s">
        <v>14</v>
      </c>
      <c r="E11" s="3"/>
      <c r="F11" s="3"/>
      <c r="G11" s="3"/>
      <c r="H11" s="3" t="s">
        <v>7</v>
      </c>
      <c r="I11" s="3"/>
      <c r="J11" s="11">
        <v>50</v>
      </c>
      <c r="K11" s="11"/>
      <c r="L11" s="11">
        <f t="shared" si="0"/>
        <v>0</v>
      </c>
      <c r="M11" s="11">
        <f t="shared" si="1"/>
        <v>0</v>
      </c>
      <c r="N11" s="11"/>
      <c r="O11" s="14">
        <f t="shared" si="2"/>
        <v>0</v>
      </c>
      <c r="P11" s="15"/>
    </row>
    <row r="12" spans="1:16" s="9" customFormat="1" ht="105" x14ac:dyDescent="0.25">
      <c r="A12" s="3">
        <v>9</v>
      </c>
      <c r="B12" s="3"/>
      <c r="C12" s="3" t="s">
        <v>5</v>
      </c>
      <c r="D12" s="3" t="s">
        <v>15</v>
      </c>
      <c r="E12" s="3"/>
      <c r="F12" s="3"/>
      <c r="G12" s="3"/>
      <c r="H12" s="3" t="s">
        <v>7</v>
      </c>
      <c r="I12" s="3"/>
      <c r="J12" s="11">
        <v>300</v>
      </c>
      <c r="K12" s="11"/>
      <c r="L12" s="11">
        <f t="shared" si="0"/>
        <v>0</v>
      </c>
      <c r="M12" s="11">
        <f t="shared" si="1"/>
        <v>0</v>
      </c>
      <c r="N12" s="11"/>
      <c r="O12" s="14">
        <f t="shared" si="2"/>
        <v>0</v>
      </c>
      <c r="P12" s="15"/>
    </row>
    <row r="13" spans="1:16" s="9" customFormat="1" ht="120" x14ac:dyDescent="0.25">
      <c r="A13" s="3">
        <v>10</v>
      </c>
      <c r="B13" s="3"/>
      <c r="C13" s="3" t="s">
        <v>5</v>
      </c>
      <c r="D13" s="3" t="s">
        <v>16</v>
      </c>
      <c r="E13" s="3"/>
      <c r="F13" s="3"/>
      <c r="G13" s="3"/>
      <c r="H13" s="3" t="s">
        <v>7</v>
      </c>
      <c r="I13" s="3"/>
      <c r="J13" s="11">
        <v>100</v>
      </c>
      <c r="K13" s="11"/>
      <c r="L13" s="11">
        <f t="shared" si="0"/>
        <v>0</v>
      </c>
      <c r="M13" s="11">
        <f t="shared" si="1"/>
        <v>0</v>
      </c>
      <c r="N13" s="11"/>
      <c r="O13" s="14">
        <f t="shared" si="2"/>
        <v>0</v>
      </c>
      <c r="P13" s="15"/>
    </row>
    <row r="14" spans="1:16" s="9" customFormat="1" ht="105" x14ac:dyDescent="0.25">
      <c r="A14" s="3">
        <v>11</v>
      </c>
      <c r="B14" s="3"/>
      <c r="C14" s="3" t="s">
        <v>5</v>
      </c>
      <c r="D14" s="3" t="s">
        <v>17</v>
      </c>
      <c r="E14" s="3"/>
      <c r="F14" s="3"/>
      <c r="G14" s="3"/>
      <c r="H14" s="3" t="s">
        <v>7</v>
      </c>
      <c r="I14" s="3"/>
      <c r="J14" s="11">
        <v>100</v>
      </c>
      <c r="K14" s="11"/>
      <c r="L14" s="11">
        <f t="shared" si="0"/>
        <v>0</v>
      </c>
      <c r="M14" s="11">
        <f t="shared" si="1"/>
        <v>0</v>
      </c>
      <c r="N14" s="11"/>
      <c r="O14" s="14">
        <f t="shared" si="2"/>
        <v>0</v>
      </c>
      <c r="P14" s="15"/>
    </row>
    <row r="15" spans="1:16" s="9" customFormat="1" ht="210" x14ac:dyDescent="0.25">
      <c r="A15" s="3">
        <v>12</v>
      </c>
      <c r="B15" s="3"/>
      <c r="C15" s="3" t="s">
        <v>5</v>
      </c>
      <c r="D15" s="3" t="s">
        <v>18</v>
      </c>
      <c r="E15" s="3"/>
      <c r="F15" s="3"/>
      <c r="G15" s="3"/>
      <c r="H15" s="3" t="s">
        <v>7</v>
      </c>
      <c r="I15" s="3"/>
      <c r="J15" s="11">
        <v>10</v>
      </c>
      <c r="K15" s="11"/>
      <c r="L15" s="11">
        <f t="shared" si="0"/>
        <v>0</v>
      </c>
      <c r="M15" s="11">
        <f t="shared" si="1"/>
        <v>0</v>
      </c>
      <c r="N15" s="11"/>
      <c r="O15" s="14">
        <f t="shared" si="2"/>
        <v>0</v>
      </c>
      <c r="P15" s="15"/>
    </row>
    <row r="16" spans="1:16" s="9" customFormat="1" ht="150" x14ac:dyDescent="0.25">
      <c r="A16" s="3">
        <v>13</v>
      </c>
      <c r="B16" s="3"/>
      <c r="C16" s="3" t="s">
        <v>5</v>
      </c>
      <c r="D16" s="3" t="s">
        <v>19</v>
      </c>
      <c r="E16" s="3"/>
      <c r="F16" s="3"/>
      <c r="G16" s="3"/>
      <c r="H16" s="3" t="s">
        <v>7</v>
      </c>
      <c r="I16" s="3"/>
      <c r="J16" s="11">
        <v>600</v>
      </c>
      <c r="K16" s="11"/>
      <c r="L16" s="11">
        <f t="shared" si="0"/>
        <v>0</v>
      </c>
      <c r="M16" s="11">
        <f t="shared" si="1"/>
        <v>0</v>
      </c>
      <c r="N16" s="11"/>
      <c r="O16" s="14">
        <f t="shared" si="2"/>
        <v>0</v>
      </c>
      <c r="P16" s="15"/>
    </row>
    <row r="17" spans="1:16" s="9" customFormat="1" ht="90" x14ac:dyDescent="0.25">
      <c r="A17" s="3">
        <v>14</v>
      </c>
      <c r="B17" s="3"/>
      <c r="C17" s="3" t="s">
        <v>5</v>
      </c>
      <c r="D17" s="3" t="s">
        <v>20</v>
      </c>
      <c r="E17" s="3"/>
      <c r="F17" s="3"/>
      <c r="G17" s="3"/>
      <c r="H17" s="3" t="s">
        <v>7</v>
      </c>
      <c r="I17" s="3"/>
      <c r="J17" s="11">
        <v>200</v>
      </c>
      <c r="K17" s="11"/>
      <c r="L17" s="11">
        <f t="shared" si="0"/>
        <v>0</v>
      </c>
      <c r="M17" s="11">
        <f t="shared" si="1"/>
        <v>0</v>
      </c>
      <c r="N17" s="11"/>
      <c r="O17" s="14">
        <f t="shared" si="2"/>
        <v>0</v>
      </c>
      <c r="P17" s="15"/>
    </row>
    <row r="18" spans="1:16" s="9" customFormat="1" ht="90" x14ac:dyDescent="0.25">
      <c r="A18" s="3">
        <v>15</v>
      </c>
      <c r="B18" s="3"/>
      <c r="C18" s="3" t="s">
        <v>5</v>
      </c>
      <c r="D18" s="3" t="s">
        <v>21</v>
      </c>
      <c r="E18" s="3"/>
      <c r="F18" s="3"/>
      <c r="G18" s="3"/>
      <c r="H18" s="3" t="s">
        <v>7</v>
      </c>
      <c r="I18" s="3"/>
      <c r="J18" s="11">
        <v>20</v>
      </c>
      <c r="K18" s="11"/>
      <c r="L18" s="11">
        <f t="shared" si="0"/>
        <v>0</v>
      </c>
      <c r="M18" s="11">
        <f t="shared" si="1"/>
        <v>0</v>
      </c>
      <c r="N18" s="11"/>
      <c r="O18" s="14">
        <f t="shared" si="2"/>
        <v>0</v>
      </c>
      <c r="P18" s="15"/>
    </row>
    <row r="19" spans="1:16" s="9" customFormat="1" ht="30" x14ac:dyDescent="0.25">
      <c r="A19" s="3">
        <v>16</v>
      </c>
      <c r="B19" s="3"/>
      <c r="C19" s="3" t="s">
        <v>5</v>
      </c>
      <c r="D19" s="3" t="s">
        <v>22</v>
      </c>
      <c r="E19" s="3"/>
      <c r="F19" s="3"/>
      <c r="G19" s="3"/>
      <c r="H19" s="3" t="s">
        <v>7</v>
      </c>
      <c r="I19" s="3"/>
      <c r="J19" s="11">
        <v>100</v>
      </c>
      <c r="K19" s="11"/>
      <c r="L19" s="11">
        <f t="shared" si="0"/>
        <v>0</v>
      </c>
      <c r="M19" s="11">
        <f t="shared" si="1"/>
        <v>0</v>
      </c>
      <c r="N19" s="11"/>
      <c r="O19" s="14">
        <f t="shared" si="2"/>
        <v>0</v>
      </c>
      <c r="P19" s="15"/>
    </row>
    <row r="20" spans="1:16" s="9" customFormat="1" ht="30" x14ac:dyDescent="0.25">
      <c r="A20" s="3">
        <v>17</v>
      </c>
      <c r="B20" s="3"/>
      <c r="C20" s="3" t="s">
        <v>5</v>
      </c>
      <c r="D20" s="3" t="s">
        <v>23</v>
      </c>
      <c r="E20" s="3"/>
      <c r="F20" s="3"/>
      <c r="G20" s="3"/>
      <c r="H20" s="3" t="s">
        <v>7</v>
      </c>
      <c r="I20" s="3"/>
      <c r="J20" s="11">
        <v>100</v>
      </c>
      <c r="K20" s="11"/>
      <c r="L20" s="11">
        <f t="shared" si="0"/>
        <v>0</v>
      </c>
      <c r="M20" s="11">
        <f t="shared" si="1"/>
        <v>0</v>
      </c>
      <c r="N20" s="11"/>
      <c r="O20" s="14">
        <f t="shared" si="2"/>
        <v>0</v>
      </c>
      <c r="P20" s="15"/>
    </row>
    <row r="21" spans="1:16" s="9" customFormat="1" ht="90" x14ac:dyDescent="0.25">
      <c r="A21" s="3">
        <v>18</v>
      </c>
      <c r="B21" s="3"/>
      <c r="C21" s="3" t="s">
        <v>5</v>
      </c>
      <c r="D21" s="3" t="s">
        <v>24</v>
      </c>
      <c r="E21" s="3"/>
      <c r="F21" s="3"/>
      <c r="G21" s="3"/>
      <c r="H21" s="3" t="s">
        <v>7</v>
      </c>
      <c r="I21" s="3"/>
      <c r="J21" s="11">
        <v>100</v>
      </c>
      <c r="K21" s="11"/>
      <c r="L21" s="11">
        <f t="shared" si="0"/>
        <v>0</v>
      </c>
      <c r="M21" s="11">
        <f t="shared" si="1"/>
        <v>0</v>
      </c>
      <c r="N21" s="11"/>
      <c r="O21" s="14">
        <f t="shared" si="2"/>
        <v>0</v>
      </c>
      <c r="P21" s="15"/>
    </row>
    <row r="22" spans="1:16" s="9" customFormat="1" x14ac:dyDescent="0.25">
      <c r="I22" s="9" t="s">
        <v>25</v>
      </c>
      <c r="J22" s="11"/>
      <c r="K22" s="11"/>
      <c r="L22" s="11"/>
      <c r="M22" s="11">
        <f>SUM(M4:M21)</f>
        <v>0</v>
      </c>
      <c r="N22" s="11"/>
      <c r="O22" s="11">
        <f>SUM(O4:O21)</f>
        <v>0</v>
      </c>
      <c r="P22" s="1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C0ED46DF-78AF-4A82-942E-7688296CB3C3}">
      <formula1>0</formula1>
      <formula2>23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57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x14ac:dyDescent="0.25">
      <c r="A4" s="3">
        <v>38</v>
      </c>
      <c r="B4" s="3"/>
      <c r="C4" s="3" t="s">
        <v>5</v>
      </c>
      <c r="D4" s="3" t="s">
        <v>58</v>
      </c>
      <c r="E4" s="3"/>
      <c r="F4" s="3"/>
      <c r="G4" s="3"/>
      <c r="H4" s="3" t="s">
        <v>7</v>
      </c>
      <c r="I4" s="3"/>
      <c r="J4" s="11">
        <v>300</v>
      </c>
      <c r="K4" s="11"/>
      <c r="L4" s="11">
        <f>K4*((100+N4)/100)</f>
        <v>0</v>
      </c>
      <c r="M4" s="11">
        <f>J4*K4</f>
        <v>0</v>
      </c>
      <c r="N4" s="11"/>
      <c r="O4" s="14">
        <f>J4*L4</f>
        <v>0</v>
      </c>
      <c r="P4" s="15"/>
    </row>
    <row r="5" spans="1:16" s="9" customFormat="1" x14ac:dyDescent="0.25">
      <c r="I5" s="9" t="s">
        <v>25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2297AFB0-DF8E-49E0-92E8-533253389E77}">
      <formula1>0</formula1>
      <formula2>23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59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x14ac:dyDescent="0.25">
      <c r="A4" s="3">
        <v>39</v>
      </c>
      <c r="B4" s="3"/>
      <c r="C4" s="3" t="s">
        <v>38</v>
      </c>
      <c r="D4" s="3" t="s">
        <v>60</v>
      </c>
      <c r="E4" s="3"/>
      <c r="F4" s="3"/>
      <c r="G4" s="3"/>
      <c r="H4" s="3" t="s">
        <v>7</v>
      </c>
      <c r="I4" s="3"/>
      <c r="J4" s="11">
        <v>300</v>
      </c>
      <c r="K4" s="11"/>
      <c r="L4" s="11">
        <f>K4*((100+N4)/100)</f>
        <v>0</v>
      </c>
      <c r="M4" s="11">
        <f>J4*K4</f>
        <v>0</v>
      </c>
      <c r="N4" s="11"/>
      <c r="O4" s="14">
        <f>J4*L4</f>
        <v>0</v>
      </c>
      <c r="P4" s="15"/>
    </row>
    <row r="5" spans="1:16" s="9" customFormat="1" x14ac:dyDescent="0.25">
      <c r="I5" s="9" t="s">
        <v>25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9CC4DA92-C701-47EB-8010-1550C35DA629}">
      <formula1>0</formula1>
      <formula2>23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tabSelected="1" workbookViewId="0">
      <selection activeCell="D13" sqref="D1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61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ht="30" x14ac:dyDescent="0.25">
      <c r="A4" s="3">
        <v>40</v>
      </c>
      <c r="B4" s="3"/>
      <c r="C4" s="3" t="s">
        <v>5</v>
      </c>
      <c r="D4" s="3" t="s">
        <v>62</v>
      </c>
      <c r="E4" s="3"/>
      <c r="F4" s="3"/>
      <c r="G4" s="3"/>
      <c r="H4" s="3" t="s">
        <v>7</v>
      </c>
      <c r="I4" s="3"/>
      <c r="J4" s="11">
        <v>450</v>
      </c>
      <c r="K4" s="11"/>
      <c r="L4" s="11">
        <f>K4*((100+N4)/100)</f>
        <v>0</v>
      </c>
      <c r="M4" s="11">
        <f>J4*K4</f>
        <v>0</v>
      </c>
      <c r="N4" s="11"/>
      <c r="O4" s="14">
        <f>J4*L4</f>
        <v>0</v>
      </c>
      <c r="P4" s="15"/>
    </row>
    <row r="5" spans="1:16" s="9" customFormat="1" x14ac:dyDescent="0.25">
      <c r="I5" s="9" t="s">
        <v>25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B0E3ED63-B8E5-4A91-A893-19792047AEA7}">
      <formula1>0</formula1>
      <formula2>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ht="30" x14ac:dyDescent="0.25">
      <c r="A4" s="3">
        <v>19</v>
      </c>
      <c r="B4" s="3"/>
      <c r="C4" s="3" t="s">
        <v>5</v>
      </c>
      <c r="D4" s="3" t="s">
        <v>27</v>
      </c>
      <c r="E4" s="3"/>
      <c r="F4" s="3"/>
      <c r="G4" s="3"/>
      <c r="H4" s="3" t="s">
        <v>7</v>
      </c>
      <c r="I4" s="3"/>
      <c r="J4" s="11">
        <v>250</v>
      </c>
      <c r="K4" s="11"/>
      <c r="L4" s="11">
        <f>K4*((100+N4)/100)</f>
        <v>0</v>
      </c>
      <c r="M4" s="11">
        <f>J4*K4</f>
        <v>0</v>
      </c>
      <c r="N4" s="11"/>
      <c r="O4" s="14">
        <f>J4*L4</f>
        <v>0</v>
      </c>
      <c r="P4" s="15"/>
    </row>
    <row r="5" spans="1:16" s="9" customFormat="1" ht="30" x14ac:dyDescent="0.25">
      <c r="A5" s="3">
        <v>20</v>
      </c>
      <c r="B5" s="3"/>
      <c r="C5" s="3" t="s">
        <v>28</v>
      </c>
      <c r="D5" s="3" t="s">
        <v>29</v>
      </c>
      <c r="E5" s="3"/>
      <c r="F5" s="3"/>
      <c r="G5" s="3"/>
      <c r="H5" s="3" t="s">
        <v>7</v>
      </c>
      <c r="I5" s="3"/>
      <c r="J5" s="11">
        <v>200</v>
      </c>
      <c r="K5" s="11"/>
      <c r="L5" s="11">
        <f>K5*((100+N5)/100)</f>
        <v>0</v>
      </c>
      <c r="M5" s="11">
        <f>J5*K5</f>
        <v>0</v>
      </c>
      <c r="N5" s="11"/>
      <c r="O5" s="14">
        <f>J5*L5</f>
        <v>0</v>
      </c>
      <c r="P5" s="15"/>
    </row>
    <row r="6" spans="1:16" s="9" customFormat="1" ht="90" x14ac:dyDescent="0.25">
      <c r="A6" s="3">
        <v>21</v>
      </c>
      <c r="B6" s="3"/>
      <c r="C6" s="3" t="s">
        <v>5</v>
      </c>
      <c r="D6" s="3" t="s">
        <v>30</v>
      </c>
      <c r="E6" s="3"/>
      <c r="F6" s="3"/>
      <c r="G6" s="3"/>
      <c r="H6" s="3" t="s">
        <v>31</v>
      </c>
      <c r="I6" s="3"/>
      <c r="J6" s="11">
        <v>16000</v>
      </c>
      <c r="K6" s="11"/>
      <c r="L6" s="11">
        <f>K6*((100+N6)/100)</f>
        <v>0</v>
      </c>
      <c r="M6" s="11">
        <f>J6*K6</f>
        <v>0</v>
      </c>
      <c r="N6" s="11"/>
      <c r="O6" s="14">
        <f>J6*L6</f>
        <v>0</v>
      </c>
      <c r="P6" s="15"/>
    </row>
    <row r="7" spans="1:16" x14ac:dyDescent="0.25">
      <c r="I7" t="s">
        <v>25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78054744-5D21-41B8-93F7-F953D49478EB}">
      <formula1>0</formula1>
      <formula2>23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32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x14ac:dyDescent="0.25">
      <c r="A4" s="3">
        <v>22</v>
      </c>
      <c r="B4" s="3"/>
      <c r="C4" s="3" t="s">
        <v>5</v>
      </c>
      <c r="D4" s="3" t="s">
        <v>33</v>
      </c>
      <c r="E4" s="3"/>
      <c r="F4" s="3"/>
      <c r="G4" s="3"/>
      <c r="H4" s="3" t="s">
        <v>7</v>
      </c>
      <c r="I4" s="3"/>
      <c r="J4" s="11">
        <v>30</v>
      </c>
      <c r="K4" s="11"/>
      <c r="L4" s="11">
        <f>K4*((100+N4)/100)</f>
        <v>0</v>
      </c>
      <c r="M4" s="11">
        <f>J4*K4</f>
        <v>0</v>
      </c>
      <c r="N4" s="11"/>
      <c r="O4" s="14">
        <f>J4*L4</f>
        <v>0</v>
      </c>
      <c r="P4" s="15"/>
    </row>
    <row r="5" spans="1:16" x14ac:dyDescent="0.25">
      <c r="I5" t="s">
        <v>25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96126A7D-6DD9-499A-8BB6-D607569AEFC6}">
      <formula1>0</formula1>
      <formula2>23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34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ht="60" x14ac:dyDescent="0.25">
      <c r="A4" s="3">
        <v>23</v>
      </c>
      <c r="B4" s="3"/>
      <c r="C4" s="3" t="s">
        <v>5</v>
      </c>
      <c r="D4" s="3" t="s">
        <v>35</v>
      </c>
      <c r="E4" s="3"/>
      <c r="F4" s="3"/>
      <c r="G4" s="3"/>
      <c r="H4" s="3" t="s">
        <v>7</v>
      </c>
      <c r="I4" s="3"/>
      <c r="J4" s="11">
        <v>120</v>
      </c>
      <c r="K4" s="11"/>
      <c r="L4" s="11">
        <f>K4*((100+N4)/100)</f>
        <v>0</v>
      </c>
      <c r="M4" s="11">
        <f>J4*K4</f>
        <v>0</v>
      </c>
      <c r="N4" s="11"/>
      <c r="O4" s="14">
        <f>J4*L4</f>
        <v>0</v>
      </c>
      <c r="P4" s="15"/>
    </row>
    <row r="5" spans="1:16" s="9" customFormat="1" ht="60" x14ac:dyDescent="0.25">
      <c r="A5" s="3">
        <v>24</v>
      </c>
      <c r="B5" s="3"/>
      <c r="C5" s="3" t="s">
        <v>5</v>
      </c>
      <c r="D5" s="3" t="s">
        <v>36</v>
      </c>
      <c r="E5" s="3"/>
      <c r="F5" s="3"/>
      <c r="G5" s="3"/>
      <c r="H5" s="3" t="s">
        <v>7</v>
      </c>
      <c r="I5" s="3"/>
      <c r="J5" s="11">
        <v>300</v>
      </c>
      <c r="K5" s="11"/>
      <c r="L5" s="11">
        <f>K5*((100+N5)/100)</f>
        <v>0</v>
      </c>
      <c r="M5" s="11">
        <f>J5*K5</f>
        <v>0</v>
      </c>
      <c r="N5" s="11"/>
      <c r="O5" s="14">
        <f>J5*L5</f>
        <v>0</v>
      </c>
      <c r="P5" s="15"/>
    </row>
    <row r="6" spans="1:16" s="9" customFormat="1" x14ac:dyDescent="0.25">
      <c r="I6" s="9" t="s">
        <v>25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8C2F2ED1-5299-4EC6-9FBE-3F1864316A33}">
      <formula1>0</formula1>
      <formula2>23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37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ht="30" x14ac:dyDescent="0.25">
      <c r="A4" s="3">
        <v>25</v>
      </c>
      <c r="B4" s="3"/>
      <c r="C4" s="3" t="s">
        <v>38</v>
      </c>
      <c r="D4" s="3" t="s">
        <v>39</v>
      </c>
      <c r="E4" s="3"/>
      <c r="F4" s="3"/>
      <c r="G4" s="3"/>
      <c r="H4" s="3" t="s">
        <v>7</v>
      </c>
      <c r="I4" s="3"/>
      <c r="J4" s="11">
        <v>4000</v>
      </c>
      <c r="K4" s="11"/>
      <c r="L4" s="11">
        <f>K4*((100+N4)/100)</f>
        <v>0</v>
      </c>
      <c r="M4" s="11">
        <f>J4*K4</f>
        <v>0</v>
      </c>
      <c r="N4" s="11"/>
      <c r="O4" s="14">
        <f>J4*L4</f>
        <v>0</v>
      </c>
      <c r="P4" s="15"/>
    </row>
    <row r="5" spans="1:16" s="9" customFormat="1" ht="45" x14ac:dyDescent="0.25">
      <c r="A5" s="3">
        <v>26</v>
      </c>
      <c r="B5" s="3"/>
      <c r="C5" s="3" t="s">
        <v>38</v>
      </c>
      <c r="D5" s="3" t="s">
        <v>40</v>
      </c>
      <c r="E5" s="3"/>
      <c r="F5" s="3"/>
      <c r="G5" s="3"/>
      <c r="H5" s="3" t="s">
        <v>7</v>
      </c>
      <c r="I5" s="3"/>
      <c r="J5" s="11">
        <v>1500</v>
      </c>
      <c r="K5" s="11"/>
      <c r="L5" s="11">
        <f>K5*((100+N5)/100)</f>
        <v>0</v>
      </c>
      <c r="M5" s="11">
        <f>J5*K5</f>
        <v>0</v>
      </c>
      <c r="N5" s="11"/>
      <c r="O5" s="14">
        <f>J5*L5</f>
        <v>0</v>
      </c>
      <c r="P5" s="15"/>
    </row>
    <row r="6" spans="1:16" s="9" customFormat="1" ht="30" x14ac:dyDescent="0.25">
      <c r="A6" s="3">
        <v>27</v>
      </c>
      <c r="B6" s="3"/>
      <c r="C6" s="3" t="s">
        <v>38</v>
      </c>
      <c r="D6" s="3" t="s">
        <v>41</v>
      </c>
      <c r="E6" s="3"/>
      <c r="F6" s="3"/>
      <c r="G6" s="3"/>
      <c r="H6" s="3" t="s">
        <v>7</v>
      </c>
      <c r="I6" s="3"/>
      <c r="J6" s="11">
        <v>100</v>
      </c>
      <c r="K6" s="11"/>
      <c r="L6" s="11">
        <f>K6*((100+N6)/100)</f>
        <v>0</v>
      </c>
      <c r="M6" s="11">
        <f>J6*K6</f>
        <v>0</v>
      </c>
      <c r="N6" s="11"/>
      <c r="O6" s="14">
        <f>J6*L6</f>
        <v>0</v>
      </c>
      <c r="P6" s="15"/>
    </row>
    <row r="7" spans="1:16" x14ac:dyDescent="0.25">
      <c r="I7" t="s">
        <v>25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5CD6AD52-EA7A-4944-ABCE-DD2007C45398}">
      <formula1>0</formula1>
      <formula2>23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42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ht="30" x14ac:dyDescent="0.25">
      <c r="A4" s="3">
        <v>28</v>
      </c>
      <c r="B4" s="3"/>
      <c r="C4" s="3" t="s">
        <v>5</v>
      </c>
      <c r="D4" s="3" t="s">
        <v>43</v>
      </c>
      <c r="E4" s="3"/>
      <c r="F4" s="3"/>
      <c r="G4" s="3"/>
      <c r="H4" s="3" t="s">
        <v>7</v>
      </c>
      <c r="I4" s="3"/>
      <c r="J4" s="11">
        <v>6</v>
      </c>
      <c r="K4" s="11"/>
      <c r="L4" s="11">
        <f>K4*((100+N4)/100)</f>
        <v>0</v>
      </c>
      <c r="M4" s="11">
        <f>J4*K4</f>
        <v>0</v>
      </c>
      <c r="N4" s="11"/>
      <c r="O4" s="14">
        <f>J4*L4</f>
        <v>0</v>
      </c>
      <c r="P4" s="15"/>
    </row>
    <row r="5" spans="1:16" x14ac:dyDescent="0.25">
      <c r="I5" t="s">
        <v>25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C84FD190-7F41-4A66-9F6B-519AC3552CA6}">
      <formula1>0</formula1>
      <formula2>23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"/>
  <sheetViews>
    <sheetView workbookViewId="0">
      <selection activeCell="P3" sqref="P3:P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44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x14ac:dyDescent="0.25">
      <c r="A4" s="3">
        <v>29</v>
      </c>
      <c r="B4" s="3"/>
      <c r="C4" s="3" t="s">
        <v>45</v>
      </c>
      <c r="D4" s="3" t="s">
        <v>46</v>
      </c>
      <c r="E4" s="3"/>
      <c r="F4" s="3"/>
      <c r="G4" s="3"/>
      <c r="H4" s="3" t="s">
        <v>7</v>
      </c>
      <c r="I4" s="3"/>
      <c r="J4" s="11">
        <v>860</v>
      </c>
      <c r="K4" s="11"/>
      <c r="L4" s="11">
        <f>K4*((100+N4)/100)</f>
        <v>0</v>
      </c>
      <c r="M4" s="11">
        <f>J4*K4</f>
        <v>0</v>
      </c>
      <c r="N4" s="11"/>
      <c r="O4" s="14">
        <f>J4*L4</f>
        <v>0</v>
      </c>
      <c r="P4" s="15"/>
    </row>
    <row r="5" spans="1:16" s="9" customFormat="1" x14ac:dyDescent="0.25">
      <c r="A5" s="3">
        <v>30</v>
      </c>
      <c r="B5" s="3"/>
      <c r="C5" s="3" t="s">
        <v>45</v>
      </c>
      <c r="D5" s="3" t="s">
        <v>47</v>
      </c>
      <c r="E5" s="3"/>
      <c r="F5" s="3"/>
      <c r="G5" s="3"/>
      <c r="H5" s="3" t="s">
        <v>7</v>
      </c>
      <c r="I5" s="3"/>
      <c r="J5" s="11">
        <v>540</v>
      </c>
      <c r="K5" s="11"/>
      <c r="L5" s="11">
        <f>K5*((100+N5)/100)</f>
        <v>0</v>
      </c>
      <c r="M5" s="11">
        <f>J5*K5</f>
        <v>0</v>
      </c>
      <c r="N5" s="11"/>
      <c r="O5" s="14">
        <f>J5*L5</f>
        <v>0</v>
      </c>
      <c r="P5" s="15"/>
    </row>
    <row r="6" spans="1:16" s="9" customFormat="1" x14ac:dyDescent="0.25">
      <c r="A6" s="3">
        <v>31</v>
      </c>
      <c r="B6" s="3"/>
      <c r="C6" s="3" t="s">
        <v>45</v>
      </c>
      <c r="D6" s="3" t="s">
        <v>48</v>
      </c>
      <c r="E6" s="3"/>
      <c r="F6" s="3"/>
      <c r="G6" s="3"/>
      <c r="H6" s="3" t="s">
        <v>7</v>
      </c>
      <c r="I6" s="3"/>
      <c r="J6" s="11">
        <v>650</v>
      </c>
      <c r="K6" s="11"/>
      <c r="L6" s="11">
        <f>K6*((100+N6)/100)</f>
        <v>0</v>
      </c>
      <c r="M6" s="11">
        <f>J6*K6</f>
        <v>0</v>
      </c>
      <c r="N6" s="11"/>
      <c r="O6" s="14">
        <f>J6*L6</f>
        <v>0</v>
      </c>
      <c r="P6" s="15"/>
    </row>
    <row r="7" spans="1:16" s="9" customFormat="1" x14ac:dyDescent="0.25">
      <c r="A7" s="3">
        <v>32</v>
      </c>
      <c r="B7" s="3"/>
      <c r="C7" s="3" t="s">
        <v>45</v>
      </c>
      <c r="D7" s="3" t="s">
        <v>49</v>
      </c>
      <c r="E7" s="3"/>
      <c r="F7" s="3"/>
      <c r="G7" s="3"/>
      <c r="H7" s="3" t="s">
        <v>7</v>
      </c>
      <c r="I7" s="3"/>
      <c r="J7" s="11">
        <v>120</v>
      </c>
      <c r="K7" s="11"/>
      <c r="L7" s="11">
        <f>K7*((100+N7)/100)</f>
        <v>0</v>
      </c>
      <c r="M7" s="11">
        <f>J7*K7</f>
        <v>0</v>
      </c>
      <c r="N7" s="11"/>
      <c r="O7" s="14">
        <f>J7*L7</f>
        <v>0</v>
      </c>
      <c r="P7" s="15"/>
    </row>
    <row r="8" spans="1:16" s="9" customFormat="1" x14ac:dyDescent="0.25">
      <c r="A8" s="3">
        <v>33</v>
      </c>
      <c r="B8" s="3"/>
      <c r="C8" s="3" t="s">
        <v>45</v>
      </c>
      <c r="D8" s="3" t="s">
        <v>50</v>
      </c>
      <c r="E8" s="3"/>
      <c r="F8" s="3"/>
      <c r="G8" s="3"/>
      <c r="H8" s="3" t="s">
        <v>7</v>
      </c>
      <c r="I8" s="3"/>
      <c r="J8" s="11">
        <v>120</v>
      </c>
      <c r="K8" s="11"/>
      <c r="L8" s="11">
        <f>K8*((100+N8)/100)</f>
        <v>0</v>
      </c>
      <c r="M8" s="11">
        <f>J8*K8</f>
        <v>0</v>
      </c>
      <c r="N8" s="11"/>
      <c r="O8" s="14">
        <f>J8*L8</f>
        <v>0</v>
      </c>
      <c r="P8" s="15"/>
    </row>
    <row r="9" spans="1:16" s="9" customFormat="1" x14ac:dyDescent="0.25">
      <c r="I9" s="9" t="s">
        <v>25</v>
      </c>
      <c r="J9" s="11"/>
      <c r="K9" s="11"/>
      <c r="L9" s="11"/>
      <c r="M9" s="11">
        <f>SUM(M4:M8)</f>
        <v>0</v>
      </c>
      <c r="N9" s="11"/>
      <c r="O9" s="11">
        <f>SUM(O4:O8)</f>
        <v>0</v>
      </c>
      <c r="P9" s="1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FE9A462E-35C7-4105-8B2A-2F484EC08F79}">
      <formula1>0</formula1>
      <formula2>23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51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x14ac:dyDescent="0.25">
      <c r="A4" s="3">
        <v>34</v>
      </c>
      <c r="B4" s="3"/>
      <c r="C4" s="3" t="s">
        <v>5</v>
      </c>
      <c r="D4" s="3" t="s">
        <v>52</v>
      </c>
      <c r="E4" s="3"/>
      <c r="F4" s="3"/>
      <c r="G4" s="3"/>
      <c r="H4" s="3" t="s">
        <v>7</v>
      </c>
      <c r="I4" s="3"/>
      <c r="J4" s="11">
        <v>1200</v>
      </c>
      <c r="K4" s="11"/>
      <c r="L4" s="11">
        <f>K4*((100+N4)/100)</f>
        <v>0</v>
      </c>
      <c r="M4" s="11">
        <f>J4*K4</f>
        <v>0</v>
      </c>
      <c r="N4" s="11"/>
      <c r="O4" s="14">
        <f>J4*L4</f>
        <v>0</v>
      </c>
      <c r="P4" s="15"/>
    </row>
    <row r="5" spans="1:16" s="9" customFormat="1" x14ac:dyDescent="0.25">
      <c r="A5" s="3">
        <v>35</v>
      </c>
      <c r="B5" s="3"/>
      <c r="C5" s="3" t="s">
        <v>5</v>
      </c>
      <c r="D5" s="3" t="s">
        <v>53</v>
      </c>
      <c r="E5" s="3"/>
      <c r="F5" s="3"/>
      <c r="G5" s="3"/>
      <c r="H5" s="3" t="s">
        <v>7</v>
      </c>
      <c r="I5" s="3"/>
      <c r="J5" s="11">
        <v>200</v>
      </c>
      <c r="K5" s="11"/>
      <c r="L5" s="11">
        <f>K5*((100+N5)/100)</f>
        <v>0</v>
      </c>
      <c r="M5" s="11">
        <f>J5*K5</f>
        <v>0</v>
      </c>
      <c r="N5" s="11"/>
      <c r="O5" s="14">
        <f>J5*L5</f>
        <v>0</v>
      </c>
      <c r="P5" s="15"/>
    </row>
    <row r="6" spans="1:16" x14ac:dyDescent="0.25">
      <c r="I6" t="s">
        <v>25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0EA53523-A304-4F36-82CB-9FA6EE698A18}">
      <formula1>0</formula1>
      <formula2>23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54</v>
      </c>
    </row>
    <row r="2" spans="1:16" s="9" customFormat="1" ht="60" x14ac:dyDescent="0.25">
      <c r="A2" s="5" t="s">
        <v>1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2</v>
      </c>
      <c r="G2" s="5" t="s">
        <v>3</v>
      </c>
      <c r="H2" s="5" t="s">
        <v>67</v>
      </c>
      <c r="I2" s="5" t="s">
        <v>68</v>
      </c>
      <c r="J2" s="5" t="s">
        <v>69</v>
      </c>
      <c r="K2" s="5" t="s">
        <v>70</v>
      </c>
      <c r="L2" s="6" t="s">
        <v>71</v>
      </c>
      <c r="M2" s="6" t="s">
        <v>72</v>
      </c>
      <c r="N2" s="5" t="s">
        <v>4</v>
      </c>
      <c r="O2" s="7" t="s">
        <v>73</v>
      </c>
      <c r="P2" s="8" t="s">
        <v>74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3">
        <v>15</v>
      </c>
      <c r="P3" s="15"/>
    </row>
    <row r="4" spans="1:16" s="9" customFormat="1" ht="45" x14ac:dyDescent="0.25">
      <c r="A4" s="3">
        <v>36</v>
      </c>
      <c r="B4" s="3"/>
      <c r="C4" s="3" t="s">
        <v>5</v>
      </c>
      <c r="D4" s="3" t="s">
        <v>55</v>
      </c>
      <c r="E4" s="3"/>
      <c r="F4" s="3"/>
      <c r="G4" s="3"/>
      <c r="H4" s="3" t="s">
        <v>31</v>
      </c>
      <c r="I4" s="3"/>
      <c r="J4" s="11">
        <v>4000</v>
      </c>
      <c r="K4" s="11"/>
      <c r="L4" s="11">
        <f>K4*((100+N4)/100)</f>
        <v>0</v>
      </c>
      <c r="M4" s="11">
        <f>J4*K4</f>
        <v>0</v>
      </c>
      <c r="N4" s="11"/>
      <c r="O4" s="14">
        <f>J4*L4</f>
        <v>0</v>
      </c>
      <c r="P4" s="15"/>
    </row>
    <row r="5" spans="1:16" s="9" customFormat="1" ht="45" x14ac:dyDescent="0.25">
      <c r="A5" s="3">
        <v>37</v>
      </c>
      <c r="B5" s="3"/>
      <c r="C5" s="3" t="s">
        <v>5</v>
      </c>
      <c r="D5" s="3" t="s">
        <v>56</v>
      </c>
      <c r="E5" s="3"/>
      <c r="F5" s="3"/>
      <c r="G5" s="3"/>
      <c r="H5" s="3" t="s">
        <v>31</v>
      </c>
      <c r="I5" s="3"/>
      <c r="J5" s="11">
        <v>2000</v>
      </c>
      <c r="K5" s="11"/>
      <c r="L5" s="11">
        <f>K5*((100+N5)/100)</f>
        <v>0</v>
      </c>
      <c r="M5" s="11">
        <f>J5*K5</f>
        <v>0</v>
      </c>
      <c r="N5" s="11"/>
      <c r="O5" s="14">
        <f>J5*L5</f>
        <v>0</v>
      </c>
      <c r="P5" s="15"/>
    </row>
    <row r="6" spans="1:16" s="9" customFormat="1" x14ac:dyDescent="0.25">
      <c r="I6" s="9" t="s">
        <v>25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  <row r="7" spans="1:16" s="9" customFormat="1" x14ac:dyDescent="0.25"/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03C69E1A-210E-4D70-991D-45D908BBA1FD}">
      <formula1>0</formula1>
      <formula2>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P10-Opatrunki specjalistyczne</vt:lpstr>
      <vt:lpstr>P11-Leki różne</vt:lpstr>
      <vt:lpstr>P12-Finerenon</vt:lpstr>
      <vt:lpstr>P1-Ibuprofen I.v.</vt:lpstr>
      <vt:lpstr>P2-Antybiotyki</vt:lpstr>
      <vt:lpstr>P3-Emtrycytabina + tenofowir (</vt:lpstr>
      <vt:lpstr>P4-Epoetyna alfa</vt:lpstr>
      <vt:lpstr>P5-Filgastrim</vt:lpstr>
      <vt:lpstr>P6-Gąbka hemostatyczna</vt:lpstr>
      <vt:lpstr>P7-Etomidat</vt:lpstr>
      <vt:lpstr>P8-Ofloksacyna maść do oczu</vt:lpstr>
      <vt:lpstr>P9-Olanzapina i.v.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2024-07-01T08:42:29Z</dcterms:created>
  <dcterms:modified xsi:type="dcterms:W3CDTF">2024-07-01T08:54:05Z</dcterms:modified>
  <cp:category/>
</cp:coreProperties>
</file>