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192.168.10.33\Postępowania ZP\Postępowania Paulina\2024\Ustawa\PN 81 Zakup sprzętu jednorazowego dla wszystkich oddziałów\(2)Dokumentacja postepowania opublikowana w portalu w dniu wszczęcia\"/>
    </mc:Choice>
  </mc:AlternateContent>
  <xr:revisionPtr revIDLastSave="0" documentId="8_{689B0041-E0BD-4B50-BC6B-1FABD52C4AB3}" xr6:coauthVersionLast="47" xr6:coauthVersionMax="47" xr10:uidLastSave="{00000000-0000-0000-0000-000000000000}"/>
  <bookViews>
    <workbookView xWindow="-120" yWindow="-120" windowWidth="29040" windowHeight="15720" xr2:uid="{00000000-000D-0000-FFFF-FFFF00000000}"/>
  </bookViews>
  <sheets>
    <sheet name="(P1) dostawa igieł do aspiracj" sheetId="1" r:id="rId1"/>
    <sheet name="(P2) nutricia zestawy" sheetId="2" r:id="rId2"/>
    <sheet name="(P3) sprzęt jednorazowego użyt" sheetId="3" r:id="rId3"/>
    <sheet name="(P4) strzykawki i przedłużacze" sheetId="4" r:id="rId4"/>
  </sheets>
  <calcPr calcId="999999"/>
</workbook>
</file>

<file path=xl/calcChain.xml><?xml version="1.0" encoding="utf-8"?>
<calcChain xmlns="http://schemas.openxmlformats.org/spreadsheetml/2006/main">
  <c r="O16" i="4" l="1"/>
  <c r="M16" i="4"/>
  <c r="O15" i="4"/>
  <c r="M15" i="4"/>
  <c r="L15" i="4"/>
  <c r="O14" i="4"/>
  <c r="M14" i="4"/>
  <c r="L14" i="4"/>
  <c r="O13" i="4"/>
  <c r="M13" i="4"/>
  <c r="L13" i="4"/>
  <c r="O12" i="4"/>
  <c r="M12" i="4"/>
  <c r="L12" i="4"/>
  <c r="O11" i="4"/>
  <c r="M11" i="4"/>
  <c r="L11" i="4"/>
  <c r="O10" i="4"/>
  <c r="M10" i="4"/>
  <c r="L10" i="4"/>
  <c r="O9" i="4"/>
  <c r="M9" i="4"/>
  <c r="L9" i="4"/>
  <c r="O8" i="4"/>
  <c r="M8" i="4"/>
  <c r="L8" i="4"/>
  <c r="O7" i="4"/>
  <c r="M7" i="4"/>
  <c r="L7" i="4"/>
  <c r="O6" i="4"/>
  <c r="M6" i="4"/>
  <c r="L6" i="4"/>
  <c r="O5" i="4"/>
  <c r="M5" i="4"/>
  <c r="L5" i="4"/>
  <c r="O4" i="4"/>
  <c r="M4" i="4"/>
  <c r="L4" i="4"/>
  <c r="O12" i="3"/>
  <c r="M12" i="3"/>
  <c r="O11" i="3"/>
  <c r="M11" i="3"/>
  <c r="L11" i="3"/>
  <c r="O10" i="3"/>
  <c r="M10" i="3"/>
  <c r="L10" i="3"/>
  <c r="O9" i="3"/>
  <c r="M9" i="3"/>
  <c r="L9" i="3"/>
  <c r="O8" i="3"/>
  <c r="M8" i="3"/>
  <c r="L8" i="3"/>
  <c r="O7" i="3"/>
  <c r="M7" i="3"/>
  <c r="L7" i="3"/>
  <c r="O6" i="3"/>
  <c r="M6" i="3"/>
  <c r="L6" i="3"/>
  <c r="O5" i="3"/>
  <c r="M5" i="3"/>
  <c r="L5" i="3"/>
  <c r="O4" i="3"/>
  <c r="M4" i="3"/>
  <c r="L4" i="3"/>
  <c r="O8" i="2"/>
  <c r="M8" i="2"/>
  <c r="O7" i="2"/>
  <c r="M7" i="2"/>
  <c r="L7" i="2"/>
  <c r="O6" i="2"/>
  <c r="M6" i="2"/>
  <c r="L6" i="2"/>
  <c r="O5" i="2"/>
  <c r="M5" i="2"/>
  <c r="L5" i="2"/>
  <c r="O4" i="2"/>
  <c r="M4" i="2"/>
  <c r="L4" i="2"/>
  <c r="O9" i="1"/>
  <c r="M9" i="1"/>
  <c r="O8" i="1"/>
  <c r="M8" i="1"/>
  <c r="L8" i="1"/>
  <c r="O7" i="1"/>
  <c r="M7" i="1"/>
  <c r="L7" i="1"/>
  <c r="O6" i="1"/>
  <c r="M6" i="1"/>
  <c r="L6" i="1"/>
  <c r="O5" i="1"/>
  <c r="M5" i="1"/>
  <c r="L5" i="1"/>
  <c r="O4" i="1"/>
  <c r="M4" i="1"/>
  <c r="L4" i="1"/>
</calcChain>
</file>

<file path=xl/sharedStrings.xml><?xml version="1.0" encoding="utf-8"?>
<sst xmlns="http://schemas.openxmlformats.org/spreadsheetml/2006/main" count="155" uniqueCount="52">
  <si>
    <t>(P1) dostawa igieł do aspiracji szpiku</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</si>
  <si>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</si>
  <si>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</si>
  <si>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</si>
  <si>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</si>
  <si>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</si>
  <si>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</si>
  <si>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</si>
  <si>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</si>
  <si>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</si>
  <si>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</si>
  <si>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</si>
  <si>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</si>
  <si>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</si>
  <si>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</si>
  <si>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</si>
  <si>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312_07_08</t>
  </si>
  <si>
    <t>Igła do trepanobiopsji z kaniulą ekstrakcyjną typu HEMAX: 
- rozmiar 11G długość 100mm 
- pojedyncze znaczniki głębokości umieszczone co 1cm, 
podwójne co 5cm 
- końcówka diamentowa - 
- ergonomiczny uchwyt z elementami w kolorze 
odpowiadającym rozmiarowi igły,
- kaniula ekstrakcyjna z jedną łopatką pozwalająca na 
bezpieczne i atraumatyczne pozyskanie próbki, 
- złącze typu LUER – LOCK do połączenia ze strzykawką,
- wyposażony w wyskalowany mandryn, umożliwiający 
wydobycie próbki oraz ocenę jej długości podczas zabiegu,
- w zestawie dodatkowy korek luer oraz prowadnik,
- termin przydatności 5 lat od daty produkcji, sterylna.</t>
  </si>
  <si>
    <t>szt.</t>
  </si>
  <si>
    <t>Igła do trepanobiopsji z kaniulą ekstrakcyjną typu HEMAX: 
- rozmiar 9G długość 100mm 
- pojedyncze znaczniki głębokości umieszczone co 1cm, 
podwójne co 5cm 
- końcówka diamentowa - 
- ergonomiczny uchwyt z elementami w kolorze 
odpowiadającym rozmiarowi igły,
- kaniula ekstrakcyjna z jedną łopatką pozwalająca na 
bezpieczne i atraumatyczne pozyskanie próbki, 
- złącze typu LUER – LOCK do połączenia ze strzykawką,
- wyposażony w wyskalowany mandryn, umożliwiający 
wydobycie próbki oraz ocenę jej długości podczas zabiegu,
- w zestawie dodatkowy korek luer oraz prowadnik,
- termin przydatności 5 lat od daty produkcji, sterylna.</t>
  </si>
  <si>
    <t>Igła do trepanobiopsji z kaniulą ekstrakcyjną typu MEDLOCK: 
- rozmiar 11G 
- długość 100mm 
- pojedyncze znaczniki głębokości umieszczone co 1cm, 
podwójne co 5cm, 
- końcówka diamentowa 
- ergonomiczny uchwyt z elementami w kolorze 
odpowiadającym rozmiarowi igły,
- kaniula ekstrakcyjna z jedną i dwoma łopatkami (do wyboru 
przez Zamawiającego) pozwalająca na bezpieczne i 
atraumatyczne pozyskanie próbki, ścięta pod kątem 45 stopni, 
- dwa otwory w odległości ok. 1 cm w części dystalnej 
ułatwiające usunięcie próbki,
- złącze typu LUER – LOCK do połączenia ze strzykawką,
- wyskalowany mandryn, umożliwiający wydobycie próbki oraz 
ocenę jej długości podczas zabiegu,
- w zestawie dodatkowy korek luer oraz prowadnik,
- termin przydatności 5 lat od daty produkcji, sterylna</t>
  </si>
  <si>
    <t>Igła do punkcji mostka - do aspiracji szpiku: 
- rozmiar 16G 
- zakres regulacji od 10 do 30mm, 
- czteroczęściowa igła punkcyjna z możliwością 
dokładnej kontroli głębokości punkcji -
maksymalna/minimalna głębokość nakłucia +/- 2 cm od 
długości wyjściowej igły
- rączka ze zdejmowalnym uchwytem motylkowym 
oddzielonym od stopki regulowanej śrubowym 
ogranicznikiem głębokości,
- skośny szlif końca dalszego igły umożliwiający sprawną 
penetrację, 10 (1op.) 24 240 BM-F08-01-v01 / 03.11.2021
- ostrze chronione plastikową tuleją zapobiegającą 
przypadkowemu zakłuciu, 
- metalowy łącznik luer - lock.
- termin przydatności 5 lat od daty produkcji, sterylna.</t>
  </si>
  <si>
    <t>Igła do trepanobiopsji z kaniulą ekstrakcyjną typu HEMAX: 
- rozmiar 11G długość 150mm 
- pojedyncze znaczniki głębokości umieszczone co 1cm, 
podwójne co 5cm 
- końcówka diamentowa - 
- ergonomiczny uchwyt z elementami w kolorze 
odpowiadającym rozmiarowi igły,
- kaniula ekstrakcyjna z jedną łopatką pozwalająca na 
bezpieczne i atraumatyczne pozyskanie próbki, 
- złącze typu LUER – LOCK do połączenia ze strzykawką,
- wyposażony w wyskalowany mandryn, umożliwiający 
wydobycie próbki oraz ocenę jej długości podczas zabiegu,
- w zestawie dodatkowy korek luer oraz prowadnik,
- termin przydatności 5 lat od daty produkcji, sterylna.</t>
  </si>
  <si>
    <t>Razem</t>
  </si>
  <si>
    <t>(P2) nutricia zestawy</t>
  </si>
  <si>
    <t>przyrząd do żywienia dojelitowego do pompy FLOCAR -zestaw do pompy Flocar Infinity do woków</t>
  </si>
  <si>
    <t>flokar zgłębnik PUR z prowadnicą i wielofunkcyjnym łącznikiem 10 F, 12 F</t>
  </si>
  <si>
    <t>zestaw do przezskórnej gastrostomii PEG 18 CH, 20 CH</t>
  </si>
  <si>
    <t>Zestaw grawitacyjny  do butelek przeznaczony do żywienia dojelitowego, z końcówką ENFit®. Produkt pakowany pojedynczo sterylnie. Tylko do użytku drogą przewodu pokarmowego</t>
  </si>
  <si>
    <t>(P3) sprzęt jednorazowego użytku</t>
  </si>
  <si>
    <t>Strzykawka do TBC 1 ml z wymienną igła  0,5 x 16 mm, z dodatkowym trzpieniem w uszczelniaczu tłoka , który niweluje przestrzeń martwą i umożliwia podaż leku bez straty, z polipropylenu, sterylna, opakowanie 100 szt</t>
  </si>
  <si>
    <t>op</t>
  </si>
  <si>
    <t>przyrząd do przetoczeń do pomp perystatycznych Ascor AP-31</t>
  </si>
  <si>
    <t>przyrząd do przetoczeń do pomp perystatycznych Ascor AP-31P</t>
  </si>
  <si>
    <t>Strzykawka jednorazowego użytku,dwuczęściowa, koncentryczna,luer, o pojemności 10 ml skala 0,1 ml. Nietoksyczna, bez zawartości latexu, PCV, DEHP, bisphenol A, wykonana: cylinder-polipropylen, tlok polietylen, sterylizowana EO.Pakowana pojedynczo (opakowanie typu blister). Na opakowaniu jednostkowym oznakowanie Luer Tip  (6%),  potwierdzające spełnienie Normy  PN-EN ISO 80369-7:2021-10 w zakresie rozmiaru stożka Luer.Tłok niekontrastujący, biały.Pierścień zabezpieczający przed wypadaniem tloka, bezwzględna szczelność strzykawki. Czytelna skala, trwała niezmywalna w kolorze czarnym bez rozszerzenia,(długość skali na cylindrze odpowiada poj. nominalnej strzykawki). Logo producenta strzykawki na cylindrze, co pozwala na szybką i wiarygodną identyfikacje bez opakowania jednorazowego. Op. 100szt.Na op. jednostkowym numer sesii i data ważności, kolorystyczne oznakowanie na op. zbiorczym w zależności od rozmiaru</t>
  </si>
  <si>
    <t>Strzykawka do insuliny  1 , U-100, z wymienną igła  0,5 x 16 mm, tłok w kolorze pomarańczowym, z dodatkowym trzpieniem w uszczelniaczu tłoka , który niweluje przestrzeń martwą i umożliwia podaż leku bez straty, z polipropylenu, sterylna opakowanie 100 szt</t>
  </si>
  <si>
    <t>Strzykawka cewnikowa ,janeta do płukania cewnika,  pęcherza 50/60 ml z podwójnym  gumowym uszczelniaczem tłoka (bez zawartości lateksu - informacja nadrukowana na opakowaniu jednostkowym), wykonana z polipropylenu (wolna od PCV) wylot strzykawki zakończony prosto (nie pod kątem), sterylna, bez uskoków , nazwa producenta na cylindrze umożliwiająca łatwą identyfikację ,  blokada tłoka zapobiegająca niekontrolowanemu wysunięciu tloka z cylindra, opakowanie 85 szt.</t>
  </si>
  <si>
    <t>Strzykawka cewnikowa,  janeta  , do płukania cewnika, pęcherza , 100 ml z podwójnym  gumowym uszczelniaczem tłoka,  bez zawartości lateksu - informacja nadrukowana na opakowaniu jednostkowym), wykonana z polipropylenu (wolna od PCV)z dodatkowym łącznikiem luer   o gładko wyrobionych brzegach i  stożkowym kształcie, wylot strzykawki zakończony prosto (nie pod kątem),  bez uskoków , nazwa producenta na cylindrze umożliwiająca łatwą identyfikację , blokada tłoka zapobiegająca niekontrolowanemu wysunięciu tłoka z cylindra, sterylna, opakowanie 45 szt.</t>
  </si>
  <si>
    <t>Przyrząd do szybkiego przetaczania  krwi, op. 40 szt.</t>
  </si>
  <si>
    <t>(P4) strzykawki i przedłużacze</t>
  </si>
  <si>
    <t>zestaw do transfuzji (przetaczania)  krwi, 
komora kroplowa PCV bez DEHP, 20 kropli/ minz filtrem 200 µm, dlugość min.90mm
wentylowana /odpowietrznik komory kroplowej ręczny 
Spike ABS, igla ścięta jednostronnie/lancet
Czerwony zacisk rolkowy z miejscem do przypięcia drenu i zabezpieczenie kolca po użyciu (podwieszenie),
bez zawartości DEHP, lateksu, bisphenol A
Kompatybilny z lipidami
Objętość wypelnienia drenu 14 ml
długość drenu 180 cm, mleczny/ zmatowiony calość zestaw - 192cm, 
średnica wewnętrzna drenu 3 mm, sterylny - EO
Zlącze luer lock obrotowe 
dren z zatyczką  z filtrem hydrofobowym priming cap  
na opakowaniu jednostkowym oznaczenie o braku latexu i DEHP, data ważności – 4 lata od daty prod</t>
  </si>
  <si>
    <t>Dren przedłużający 150 cm bursztynowy, micro wykonany z PCV bez DEHP, średnica wewnętrzna drenu 1 mm, z zakończeniem Luer Lock  stałym</t>
  </si>
  <si>
    <t>Strzykawka jednorazowego użytku,dwuczęściowa, koncentryczna,luer, o pojemności 20 ml skala 0,1 ml. Nietoksyczna, bez zawartości latexu, PCV, DEHP, bisphenol A, wykonana: cylinder-polipropylen, tlok polietylen, sterylizowana EO.Pakowana pojedynczo (opakowanie typu blister). Na opakowaniu jednostkowym oznakowanie Luer Tip  (6%),  potwierdzające spełnienie Normy  PN-EN ISO 80369-7:2021-10 w zakresie rozmiaru stożka Luer.Tłok niekontrastujący, biały.Pierścień zabezpieczający przed wypadaniem tloka, bezwzględna szczelność strzykawki. Czytelna skala, trwała niezmywalna w kolorze czarnym bez rozszerzenia,(długość skali na cylindrze odpowiada poj. nominalnej strzykawki). Logo producenta strzykawki na cylindrze, co pozwala na szybką i wiarygodną identyfikacje bez opakowania jednorazowego. Op. 100szt.Na op. jednostkowym numer sesii i data ważności, kolorystyczne oznakowanie na op. zbiorczym w zależności od rozmiaru</t>
  </si>
  <si>
    <t>Jałowa strzykawka trzyczęściowa z końcówką luer-lock, pojemność 10 ml ., tłok i cylinder wykonane z polipropylenu, bez zawartości lateksu, PCV, DEHP, kompatybilne z lekami cytostatycznymi (przeznaczone do bezpiecznego podawania i przygotowywania cytostatyków) , czarna niezmywalna, pojedyncza skala co 0,2 ml,podwójny pierścień zabezpieczający chroniący przed przypadkowym wysunięciem tłoka, logo producenta i typ strzykawki na cylindrze, opakowanie 100 szt. Sterylizacja R</t>
  </si>
  <si>
    <t>Jałowa strzykawka trzyczęściowa z końcówką luer-lock, pojemność 2 ml ., tłok i cylinder wykonane z polipropylenu, bez zawartości lateksu, PCV, DEHP, kompatybilne z lekami cytostatycznymi (przeznaczone do bezpiecznego podawania i przygotowywania cytostatyków) , czarna niezmywalna, pojedyncza skala co 0,2 ml,podwójny pierścień zabezpieczający chroniący przed przypadkowym wysunięciem tłoka, logo producenta i typ strzykawki na cylindrze, opakowanie 100 szt. Sterylizacja R</t>
  </si>
  <si>
    <t>Strzykawka jednorazowego użytku,dwuczęściowa, koncentryczna,luer, o pojemności 2 ml skala 0,1 ml. Nietoksyczna, bez zawartości latexu, PCV, DEHP, bisphenol A, wykonana: cylinder-polipropylen, tlok polietylen, sterylizowana EO.Pakowana pojedynczo (opakowanie typu blister). Na opakowaniu jednostkowym oznakowanie Luer Tip  (6%),  potwierdzające spełnienie Normy  PN-EN ISO 80369-7:2021-10 w zakresie rozmiaru stożka Luer.Tłok niekontrastujący, biały.Pierścień zabezpieczający przed wypadaniem tloka, bezwzględna szczelność strzykawki. Czytelna skala, trwała niezmywalna w kolorze czarnym bez rozszerzenia,(długość skali na cylindrze odpowiada poj. nominalnej strzykawki). Logo producenta strzykawki na cylindrze, co pozwala na szybką i wiarygodną identyfikacje bez opakowania jednorazowego. Op. 100szt.Na op. jednostkowym numer sesii i data ważności, kolorystyczne oznakowanie na op. zbiorczym w zależności od rozmiaru</t>
  </si>
  <si>
    <t>Strzykawka jednorazowego użytku,dwuczęściowa, koncentryczna,luer, o pojemności 5 ml skala 0,1 ml. Nietoksyczna, bez zawartości latexu, PCV, DEHP, bisphenol A, wykonana: cylinder-polipropylen, tlok polietylen, sterylizowana EO.Pakowana pojedynczo (opakowanie typu blister). Na opakowaniu jednostkowym oznakowanie Luer Tip  (6%),  potwierdzające spełnienie Normy  PN-EN ISO 80369-7:2021-10 w zakresie rozmiaru stożka Luer.Tłok niekontrastujący, biały.Pierścień zabezpieczający przed wypadaniem tloka, bezwzględna szczelność strzykawki. Czytelna skala, trwała niezmywalna w kolorze czarnym bez rozszerzenia,(długość skali na cylindrze odpowiada poj. nominalnej strzykawki). Logo producenta strzykawki na cylindrze, co pozwala na szybką i wiarygodną identyfikacje bez opakowania jednorazowego. Op. 100szt.Na op. jednostkowym numer sesii i data ważności, kolorystyczne oznakowanie na op. zbiorczym w zależności od rozmiaru</t>
  </si>
  <si>
    <t>Zestaw infuzyjny grawitacyjny bursztynowy, precyzyjny zacisk rolkowy z zaczepem do przypięcia drenu oraz miejscem na zabezpieczenie igły po użyciu (podwieszenie kolca), wentylowana /odpowietrznik komory kroplowej ręczny Spike ABS, igla ścięta czterostronnie /stożek. Komora kroplowa elastyczna dla łatwego wypełnienia, dlugość min. 60mm  bez zawartości DEHP, lateksu, bisphenol A, łącznik luer lock rotacyjny (obrotowy) na końcu drenu do łatwego wpięcia do wkłucia, długość  drenu 150 cm, objętośc wypelnienia drenu 12 ml. Zlącze luer lock obrotowe dren z zatyczką  z filtrem hydrofobowym priming cap, sterylny - EO, na opakowaniu jednostkowym oznaczenie o braku latexu i DEHP, data ważności – 4 lata od daty prod</t>
  </si>
  <si>
    <t>Strzykawki jednorazowego użytku do pompy infuzyjnej , trzyczęściowa, koncentryczna, pojemność i skala na cylindrze 50 - 60 ml,  typu Luer- Lock. skala nominalna wyróżniona graficznie  (obwiedzenie, otoczenie kółkiem liczby określającej liczbę pojemności nominalnej )Podwójna kryza zabezpieczająca przed wypadaniem tłoka. Tłok i cylinder wykonane z polipropylenu, bez zawartości lateksu, PCV, DEHP,  kompatybilne z lekami cytostatycznymi (przeznaczone do bezpiecznego podawania i przygotowywania cytostatyków, ), wyraźne oznakowanie skali, czarna, niezmywalna, jednostronna,  skala co 1ml do 60 ml , tłok strzykawki nawilżony olejem silikonowym, który nie powoduje zacinania się tłoka. Podwójny pierścień zabezpieczający chroniący przed przypadkowym wysunięciem tłoka. Typ strzykawki i logo producenta na strzykawce. Opakowanie 60 szt.</t>
  </si>
  <si>
    <t>Strzykawki jednorazowego użytku do pompy infuzyjnej , trzyczęściowa, bursztynowa, do podazy leków światloczulych, zabezpieczenie przed światłem o długości fali od 290 do 450 nm, koncentryczna, pojemność i skala na cylindrze 50 - 60 ml,  typu Luer- Lock.Skala nominalna wyróżniona graficznie  (obwiedzenie, otoczenie kółkiem liczby określającej liczbę pojemności nominalnej )Podwójna kryza zabezpieczająca przed wypadaniem tłoka.Tłok i cylinder wykonane z polipropylenu, bez zawartości lateksu, PCV, DEHP,  kompatybilne z lekami cytostatycznymi (przeznaczone do bezpiecznego podawania i przygotowywania cytostatyków- potwierdzone dokumentem producenta o braku przeciwwskazań do stosowania z lekami cytostatycznymi), wyraźne oznakowanie skali, czarna, niezmywalna, jednostronna,  skala co 1ml do 60ml , tłok strzykawki nawilżony olejem silikonowym, który nie powoduje zacinania się tłoka. Podwójny pierścień zabezpieczający chroniący przed przypadkowym wysunięciem tłoka.Typ strzykawki i logo producenta na strzykawce .  Opakowanie 60 szt.</t>
  </si>
  <si>
    <t>Jałowa strzykawka trzyczęściowa z końcówką luer-lock, pojemność 20 ml ., tłok i cylinder wykonane z polipropylenu, bez zawartości lateksu, PCV, DEHP, kompatybilne z lekami cytostatycznymi (przeznaczone do bezpiecznego podawania i przygotowywania cytostatyków) , czarna niezmywalna, pojedyncza skala co 0,2 ml,podwójny pierścień zabezpieczający chroniący przed przypadkowym wysunięciem tłoka, logo producenta i typ strzykawki na cylindrze, opakowanie 100 szt. Sterylizacja R</t>
  </si>
  <si>
    <t>Dren przedłużający 150 cm bialy z zakończeniem Luer Lock stałym, średnica wew/zewn = 3/4,1mm , obj. wypełnienia 10,75ml ;  opakowanie 200szt.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</si>
</sst>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0" xfId="0" applyAlignment="1">
      <alignment horizontal="centerContinuous"/>
    </xf>
    <xf numFmtId="0" fontId="0" fillId="0" borderId="0" xfId="0" applyAlignment="1">
      <alignment vertical="top"/>
    </xf>
    <xf numFmtId="0" fontId="2" fillId="2" borderId="1" xfId="0" applyFont="1" applyFill="1" applyBorder="1" applyAlignment="1">
      <alignment horizontal="centerContinuous" vertical="top" wrapText="1"/>
    </xf>
    <xf numFmtId="0" fontId="0" fillId="0" borderId="1" xfId="0" applyBorder="1" applyAlignment="1">
      <alignment horizontal="centerContinuous" vertical="top"/>
    </xf>
    <xf numFmtId="0" fontId="0" fillId="0" borderId="1" xfId="0" applyBorder="1" applyAlignment="1" applyProtection="1">
      <alignment horizontal="center" vertical="top" wrapText="1"/>
      <protection locked="0"/>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
  <sheetViews>
    <sheetView tabSelected="1" workbookViewId="0">
      <selection activeCell="E4" sqref="E4"/>
    </sheetView>
  </sheetViews>
  <sheetFormatPr defaultRowHeight="15" x14ac:dyDescent="0.25"/>
  <cols>
    <col min="1" max="1" width="4.42578125" customWidth="1"/>
    <col min="2" max="2" width="15.7109375" customWidth="1"/>
    <col min="3" max="3" width="13.42578125" customWidth="1"/>
    <col min="4" max="4" width="36" style="12"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0</v>
      </c>
    </row>
    <row r="2" spans="1:16" ht="60" x14ac:dyDescent="0.25">
      <c r="A2" s="2" t="s">
        <v>1</v>
      </c>
      <c r="B2" s="2" t="s">
        <v>2</v>
      </c>
      <c r="C2" s="2" t="s">
        <v>3</v>
      </c>
      <c r="D2" s="13"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14">
        <v>4</v>
      </c>
      <c r="E3" s="3">
        <v>5</v>
      </c>
      <c r="F3" s="3">
        <v>6</v>
      </c>
      <c r="G3" s="3">
        <v>7</v>
      </c>
      <c r="H3" s="3">
        <v>8</v>
      </c>
      <c r="I3" s="3">
        <v>9</v>
      </c>
      <c r="J3" s="3">
        <v>10</v>
      </c>
      <c r="K3" s="3">
        <v>11</v>
      </c>
      <c r="L3" s="3">
        <v>12</v>
      </c>
      <c r="M3" s="3">
        <v>13</v>
      </c>
      <c r="N3" s="5">
        <v>14</v>
      </c>
      <c r="O3" s="3">
        <v>15</v>
      </c>
    </row>
    <row r="4" spans="1:16" ht="360" x14ac:dyDescent="0.25">
      <c r="A4" s="7">
        <v>1</v>
      </c>
      <c r="B4" s="7"/>
      <c r="C4" s="7" t="s">
        <v>16</v>
      </c>
      <c r="D4" s="15" t="s">
        <v>17</v>
      </c>
      <c r="E4" s="7"/>
      <c r="F4" s="7"/>
      <c r="G4" s="7"/>
      <c r="H4" s="7" t="s">
        <v>18</v>
      </c>
      <c r="I4" s="7"/>
      <c r="J4" s="9">
        <v>300</v>
      </c>
      <c r="K4" s="9"/>
      <c r="L4" s="8">
        <f>ROUND(K4*((100+N4)/100), 2)</f>
        <v>0</v>
      </c>
      <c r="M4" s="8">
        <f>J4*K4</f>
        <v>0</v>
      </c>
      <c r="N4" s="10"/>
      <c r="O4" s="8">
        <f>J4*L4</f>
        <v>0</v>
      </c>
    </row>
    <row r="5" spans="1:16" ht="360" x14ac:dyDescent="0.25">
      <c r="A5" s="7">
        <v>2</v>
      </c>
      <c r="B5" s="7"/>
      <c r="C5" s="7" t="s">
        <v>16</v>
      </c>
      <c r="D5" s="15" t="s">
        <v>19</v>
      </c>
      <c r="E5" s="7"/>
      <c r="F5" s="7"/>
      <c r="G5" s="7"/>
      <c r="H5" s="7" t="s">
        <v>18</v>
      </c>
      <c r="I5" s="7"/>
      <c r="J5" s="9">
        <v>400</v>
      </c>
      <c r="K5" s="9"/>
      <c r="L5" s="8">
        <f>ROUND(K5*((100+N5)/100), 2)</f>
        <v>0</v>
      </c>
      <c r="M5" s="8">
        <f>J5*K5</f>
        <v>0</v>
      </c>
      <c r="N5" s="10"/>
      <c r="O5" s="8">
        <f>J5*L5</f>
        <v>0</v>
      </c>
    </row>
    <row r="6" spans="1:16" ht="409.5" x14ac:dyDescent="0.25">
      <c r="A6" s="7">
        <v>3</v>
      </c>
      <c r="B6" s="7"/>
      <c r="C6" s="7" t="s">
        <v>16</v>
      </c>
      <c r="D6" s="15" t="s">
        <v>20</v>
      </c>
      <c r="E6" s="7"/>
      <c r="F6" s="7"/>
      <c r="G6" s="7"/>
      <c r="H6" s="7" t="s">
        <v>18</v>
      </c>
      <c r="I6" s="7"/>
      <c r="J6" s="9">
        <v>100</v>
      </c>
      <c r="K6" s="9"/>
      <c r="L6" s="8">
        <f>ROUND(K6*((100+N6)/100), 2)</f>
        <v>0</v>
      </c>
      <c r="M6" s="8">
        <f>J6*K6</f>
        <v>0</v>
      </c>
      <c r="N6" s="10"/>
      <c r="O6" s="8">
        <f>J6*L6</f>
        <v>0</v>
      </c>
    </row>
    <row r="7" spans="1:16" ht="375" x14ac:dyDescent="0.25">
      <c r="A7" s="7">
        <v>4</v>
      </c>
      <c r="B7" s="7"/>
      <c r="C7" s="7" t="s">
        <v>16</v>
      </c>
      <c r="D7" s="15" t="s">
        <v>21</v>
      </c>
      <c r="E7" s="7"/>
      <c r="F7" s="7"/>
      <c r="G7" s="7"/>
      <c r="H7" s="7" t="s">
        <v>18</v>
      </c>
      <c r="I7" s="7"/>
      <c r="J7" s="9">
        <v>300</v>
      </c>
      <c r="K7" s="9"/>
      <c r="L7" s="8">
        <f>ROUND(K7*((100+N7)/100), 2)</f>
        <v>0</v>
      </c>
      <c r="M7" s="8">
        <f>J7*K7</f>
        <v>0</v>
      </c>
      <c r="N7" s="10"/>
      <c r="O7" s="8">
        <f>J7*L7</f>
        <v>0</v>
      </c>
    </row>
    <row r="8" spans="1:16" ht="360" x14ac:dyDescent="0.25">
      <c r="A8" s="7">
        <v>5</v>
      </c>
      <c r="B8" s="7"/>
      <c r="C8" s="7" t="s">
        <v>16</v>
      </c>
      <c r="D8" s="15" t="s">
        <v>22</v>
      </c>
      <c r="E8" s="7"/>
      <c r="F8" s="7"/>
      <c r="G8" s="7"/>
      <c r="H8" s="7" t="s">
        <v>18</v>
      </c>
      <c r="I8" s="7"/>
      <c r="J8" s="9">
        <v>300</v>
      </c>
      <c r="K8" s="9"/>
      <c r="L8" s="8">
        <f>ROUND(K8*((100+N8)/100), 2)</f>
        <v>0</v>
      </c>
      <c r="M8" s="8">
        <f>J8*K8</f>
        <v>0</v>
      </c>
      <c r="N8" s="10"/>
      <c r="O8" s="8">
        <f>J8*L8</f>
        <v>0</v>
      </c>
    </row>
    <row r="9" spans="1:16" x14ac:dyDescent="0.25">
      <c r="I9" t="s">
        <v>23</v>
      </c>
      <c r="J9" s="8"/>
      <c r="K9" s="8"/>
      <c r="L9" s="8"/>
      <c r="M9" s="8">
        <f>SUM(M4:M8)</f>
        <v>0</v>
      </c>
      <c r="N9" s="8"/>
      <c r="O9" s="8">
        <f>SUM(O4:O8)</f>
        <v>0</v>
      </c>
      <c r="P9" s="11"/>
    </row>
  </sheetData>
  <sheetProtection sheet="1" formatCells="0" formatColumns="0" formatRows="0" insertColumns="0" insertRows="0" insertHyperlinks="0" deleteColumns="0" deleteRows="0" sort="0" autoFilter="0" pivotTables="0"/>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8"/>
  <sheetViews>
    <sheetView workbookViewId="0">
      <selection activeCell="D1" sqref="D1:D1048576"/>
    </sheetView>
  </sheetViews>
  <sheetFormatPr defaultRowHeight="15" x14ac:dyDescent="0.25"/>
  <cols>
    <col min="1" max="1" width="4.42578125" customWidth="1"/>
    <col min="2" max="2" width="15.7109375" customWidth="1"/>
    <col min="3" max="3" width="13.42578125" customWidth="1"/>
    <col min="4" max="4" width="36" style="12"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24</v>
      </c>
    </row>
    <row r="2" spans="1:16" ht="60" x14ac:dyDescent="0.25">
      <c r="A2" s="2" t="s">
        <v>1</v>
      </c>
      <c r="B2" s="2" t="s">
        <v>2</v>
      </c>
      <c r="C2" s="2" t="s">
        <v>3</v>
      </c>
      <c r="D2" s="13"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14">
        <v>4</v>
      </c>
      <c r="E3" s="3">
        <v>5</v>
      </c>
      <c r="F3" s="3">
        <v>6</v>
      </c>
      <c r="G3" s="3">
        <v>7</v>
      </c>
      <c r="H3" s="3">
        <v>8</v>
      </c>
      <c r="I3" s="3">
        <v>9</v>
      </c>
      <c r="J3" s="3">
        <v>10</v>
      </c>
      <c r="K3" s="3">
        <v>11</v>
      </c>
      <c r="L3" s="3">
        <v>12</v>
      </c>
      <c r="M3" s="3">
        <v>13</v>
      </c>
      <c r="N3" s="5">
        <v>14</v>
      </c>
      <c r="O3" s="3">
        <v>15</v>
      </c>
    </row>
    <row r="4" spans="1:16" ht="45" x14ac:dyDescent="0.25">
      <c r="A4" s="7">
        <v>6</v>
      </c>
      <c r="B4" s="7"/>
      <c r="C4" s="7" t="s">
        <v>16</v>
      </c>
      <c r="D4" s="15" t="s">
        <v>25</v>
      </c>
      <c r="E4" s="7"/>
      <c r="F4" s="7"/>
      <c r="G4" s="7"/>
      <c r="H4" s="7" t="s">
        <v>18</v>
      </c>
      <c r="I4" s="7"/>
      <c r="J4" s="9">
        <v>500</v>
      </c>
      <c r="K4" s="9"/>
      <c r="L4" s="8">
        <f>ROUND(K4*((100+N4)/100), 2)</f>
        <v>0</v>
      </c>
      <c r="M4" s="8">
        <f>J4*K4</f>
        <v>0</v>
      </c>
      <c r="N4" s="10"/>
      <c r="O4" s="8">
        <f>J4*L4</f>
        <v>0</v>
      </c>
    </row>
    <row r="5" spans="1:16" ht="30" x14ac:dyDescent="0.25">
      <c r="A5" s="7">
        <v>7</v>
      </c>
      <c r="B5" s="7"/>
      <c r="C5" s="7" t="s">
        <v>16</v>
      </c>
      <c r="D5" s="15" t="s">
        <v>26</v>
      </c>
      <c r="E5" s="7"/>
      <c r="F5" s="7"/>
      <c r="G5" s="7"/>
      <c r="H5" s="7" t="s">
        <v>18</v>
      </c>
      <c r="I5" s="7"/>
      <c r="J5" s="9">
        <v>1500</v>
      </c>
      <c r="K5" s="9"/>
      <c r="L5" s="8">
        <f>ROUND(K5*((100+N5)/100), 2)</f>
        <v>0</v>
      </c>
      <c r="M5" s="8">
        <f>J5*K5</f>
        <v>0</v>
      </c>
      <c r="N5" s="10"/>
      <c r="O5" s="8">
        <f>J5*L5</f>
        <v>0</v>
      </c>
    </row>
    <row r="6" spans="1:16" ht="30" x14ac:dyDescent="0.25">
      <c r="A6" s="7">
        <v>8</v>
      </c>
      <c r="B6" s="7"/>
      <c r="C6" s="7" t="s">
        <v>16</v>
      </c>
      <c r="D6" s="15" t="s">
        <v>27</v>
      </c>
      <c r="E6" s="7"/>
      <c r="F6" s="7"/>
      <c r="G6" s="7"/>
      <c r="H6" s="7" t="s">
        <v>18</v>
      </c>
      <c r="I6" s="7"/>
      <c r="J6" s="9">
        <v>300</v>
      </c>
      <c r="K6" s="9"/>
      <c r="L6" s="8">
        <f>ROUND(K6*((100+N6)/100), 2)</f>
        <v>0</v>
      </c>
      <c r="M6" s="8">
        <f>J6*K6</f>
        <v>0</v>
      </c>
      <c r="N6" s="10"/>
      <c r="O6" s="8">
        <f>J6*L6</f>
        <v>0</v>
      </c>
    </row>
    <row r="7" spans="1:16" ht="90" x14ac:dyDescent="0.25">
      <c r="A7" s="7">
        <v>9</v>
      </c>
      <c r="B7" s="7"/>
      <c r="C7" s="7" t="s">
        <v>16</v>
      </c>
      <c r="D7" s="15" t="s">
        <v>28</v>
      </c>
      <c r="E7" s="7"/>
      <c r="F7" s="7"/>
      <c r="G7" s="7"/>
      <c r="H7" s="7" t="s">
        <v>18</v>
      </c>
      <c r="I7" s="7"/>
      <c r="J7" s="9">
        <v>500</v>
      </c>
      <c r="K7" s="9"/>
      <c r="L7" s="8">
        <f>ROUND(K7*((100+N7)/100), 2)</f>
        <v>0</v>
      </c>
      <c r="M7" s="8">
        <f>J7*K7</f>
        <v>0</v>
      </c>
      <c r="N7" s="10"/>
      <c r="O7" s="8">
        <f>J7*L7</f>
        <v>0</v>
      </c>
    </row>
    <row r="8" spans="1:16" x14ac:dyDescent="0.25">
      <c r="I8" t="s">
        <v>23</v>
      </c>
      <c r="J8" s="8"/>
      <c r="K8" s="8"/>
      <c r="L8" s="8"/>
      <c r="M8" s="8">
        <f>SUM(M4:M7)</f>
        <v>0</v>
      </c>
      <c r="N8" s="8"/>
      <c r="O8" s="8">
        <f>SUM(O4:O7)</f>
        <v>0</v>
      </c>
      <c r="P8" s="11"/>
    </row>
  </sheetData>
  <sheetProtection sheet="1" formatCells="0" formatColumns="0" formatRows="0" insertColumns="0" insertRows="0" insertHyperlinks="0" deleteColumns="0" deleteRows="0" sort="0" autoFilter="0" pivotTables="0"/>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2"/>
  <sheetViews>
    <sheetView workbookViewId="0">
      <selection activeCell="D1" sqref="D1:D1048576"/>
    </sheetView>
  </sheetViews>
  <sheetFormatPr defaultRowHeight="15" x14ac:dyDescent="0.25"/>
  <cols>
    <col min="1" max="1" width="4.42578125" customWidth="1"/>
    <col min="2" max="2" width="15.7109375" customWidth="1"/>
    <col min="3" max="3" width="13.42578125" customWidth="1"/>
    <col min="4" max="4" width="36" style="12"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29</v>
      </c>
    </row>
    <row r="2" spans="1:16" ht="60" x14ac:dyDescent="0.25">
      <c r="A2" s="2" t="s">
        <v>1</v>
      </c>
      <c r="B2" s="2" t="s">
        <v>2</v>
      </c>
      <c r="C2" s="2" t="s">
        <v>3</v>
      </c>
      <c r="D2" s="13"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14">
        <v>4</v>
      </c>
      <c r="E3" s="3">
        <v>5</v>
      </c>
      <c r="F3" s="3">
        <v>6</v>
      </c>
      <c r="G3" s="3">
        <v>7</v>
      </c>
      <c r="H3" s="3">
        <v>8</v>
      </c>
      <c r="I3" s="3">
        <v>9</v>
      </c>
      <c r="J3" s="3">
        <v>10</v>
      </c>
      <c r="K3" s="3">
        <v>11</v>
      </c>
      <c r="L3" s="3">
        <v>12</v>
      </c>
      <c r="M3" s="3">
        <v>13</v>
      </c>
      <c r="N3" s="5">
        <v>14</v>
      </c>
      <c r="O3" s="3">
        <v>15</v>
      </c>
    </row>
    <row r="4" spans="1:16" ht="105" x14ac:dyDescent="0.25">
      <c r="A4" s="7">
        <v>10</v>
      </c>
      <c r="B4" s="7"/>
      <c r="C4" s="7" t="s">
        <v>16</v>
      </c>
      <c r="D4" s="15" t="s">
        <v>30</v>
      </c>
      <c r="E4" s="7"/>
      <c r="F4" s="7"/>
      <c r="G4" s="7"/>
      <c r="H4" s="7" t="s">
        <v>31</v>
      </c>
      <c r="I4" s="7">
        <v>100</v>
      </c>
      <c r="J4" s="9">
        <v>3000</v>
      </c>
      <c r="K4" s="9"/>
      <c r="L4" s="8">
        <f t="shared" ref="L4:L11" si="0">ROUND(K4*((100+N4)/100), 2)</f>
        <v>0</v>
      </c>
      <c r="M4" s="8">
        <f t="shared" ref="M4:M11" si="1">J4*K4</f>
        <v>0</v>
      </c>
      <c r="N4" s="10"/>
      <c r="O4" s="8">
        <f t="shared" ref="O4:O11" si="2">J4*L4</f>
        <v>0</v>
      </c>
    </row>
    <row r="5" spans="1:16" ht="30" x14ac:dyDescent="0.25">
      <c r="A5" s="7">
        <v>11</v>
      </c>
      <c r="B5" s="7"/>
      <c r="C5" s="7" t="s">
        <v>16</v>
      </c>
      <c r="D5" s="15" t="s">
        <v>32</v>
      </c>
      <c r="E5" s="7"/>
      <c r="F5" s="7"/>
      <c r="G5" s="7"/>
      <c r="H5" s="7" t="s">
        <v>18</v>
      </c>
      <c r="I5" s="7"/>
      <c r="J5" s="9">
        <v>200</v>
      </c>
      <c r="K5" s="9"/>
      <c r="L5" s="8">
        <f t="shared" si="0"/>
        <v>0</v>
      </c>
      <c r="M5" s="8">
        <f t="shared" si="1"/>
        <v>0</v>
      </c>
      <c r="N5" s="10"/>
      <c r="O5" s="8">
        <f t="shared" si="2"/>
        <v>0</v>
      </c>
    </row>
    <row r="6" spans="1:16" ht="30" x14ac:dyDescent="0.25">
      <c r="A6" s="7">
        <v>12</v>
      </c>
      <c r="B6" s="7"/>
      <c r="C6" s="7" t="s">
        <v>16</v>
      </c>
      <c r="D6" s="15" t="s">
        <v>33</v>
      </c>
      <c r="E6" s="7"/>
      <c r="F6" s="7"/>
      <c r="G6" s="7"/>
      <c r="H6" s="7" t="s">
        <v>18</v>
      </c>
      <c r="I6" s="7"/>
      <c r="J6" s="9">
        <v>500</v>
      </c>
      <c r="K6" s="9"/>
      <c r="L6" s="8">
        <f t="shared" si="0"/>
        <v>0</v>
      </c>
      <c r="M6" s="8">
        <f t="shared" si="1"/>
        <v>0</v>
      </c>
      <c r="N6" s="10"/>
      <c r="O6" s="8">
        <f t="shared" si="2"/>
        <v>0</v>
      </c>
    </row>
    <row r="7" spans="1:16" ht="409.5" x14ac:dyDescent="0.25">
      <c r="A7" s="7">
        <v>13</v>
      </c>
      <c r="B7" s="7"/>
      <c r="C7" s="7" t="s">
        <v>16</v>
      </c>
      <c r="D7" s="15" t="s">
        <v>34</v>
      </c>
      <c r="E7" s="7"/>
      <c r="F7" s="7"/>
      <c r="G7" s="7"/>
      <c r="H7" s="7" t="s">
        <v>31</v>
      </c>
      <c r="I7" s="7">
        <v>100</v>
      </c>
      <c r="J7" s="9">
        <v>6000</v>
      </c>
      <c r="K7" s="9"/>
      <c r="L7" s="8">
        <f t="shared" si="0"/>
        <v>0</v>
      </c>
      <c r="M7" s="8">
        <f t="shared" si="1"/>
        <v>0</v>
      </c>
      <c r="N7" s="10"/>
      <c r="O7" s="8">
        <f t="shared" si="2"/>
        <v>0</v>
      </c>
    </row>
    <row r="8" spans="1:16" ht="120" x14ac:dyDescent="0.25">
      <c r="A8" s="7">
        <v>14</v>
      </c>
      <c r="B8" s="7"/>
      <c r="C8" s="7" t="s">
        <v>16</v>
      </c>
      <c r="D8" s="15" t="s">
        <v>35</v>
      </c>
      <c r="E8" s="7"/>
      <c r="F8" s="7"/>
      <c r="G8" s="7"/>
      <c r="H8" s="7" t="s">
        <v>31</v>
      </c>
      <c r="I8" s="7">
        <v>100</v>
      </c>
      <c r="J8" s="9">
        <v>3000</v>
      </c>
      <c r="K8" s="9"/>
      <c r="L8" s="8">
        <f t="shared" si="0"/>
        <v>0</v>
      </c>
      <c r="M8" s="8">
        <f t="shared" si="1"/>
        <v>0</v>
      </c>
      <c r="N8" s="10"/>
      <c r="O8" s="8">
        <f t="shared" si="2"/>
        <v>0</v>
      </c>
    </row>
    <row r="9" spans="1:16" ht="225" x14ac:dyDescent="0.25">
      <c r="A9" s="7">
        <v>15</v>
      </c>
      <c r="B9" s="7"/>
      <c r="C9" s="7" t="s">
        <v>16</v>
      </c>
      <c r="D9" s="15" t="s">
        <v>36</v>
      </c>
      <c r="E9" s="7"/>
      <c r="F9" s="7"/>
      <c r="G9" s="7"/>
      <c r="H9" s="7" t="s">
        <v>18</v>
      </c>
      <c r="I9" s="7">
        <v>85</v>
      </c>
      <c r="J9" s="9">
        <v>1000</v>
      </c>
      <c r="K9" s="9"/>
      <c r="L9" s="8">
        <f t="shared" si="0"/>
        <v>0</v>
      </c>
      <c r="M9" s="8">
        <f t="shared" si="1"/>
        <v>0</v>
      </c>
      <c r="N9" s="10"/>
      <c r="O9" s="8">
        <f t="shared" si="2"/>
        <v>0</v>
      </c>
    </row>
    <row r="10" spans="1:16" ht="255" x14ac:dyDescent="0.25">
      <c r="A10" s="7">
        <v>16</v>
      </c>
      <c r="B10" s="7"/>
      <c r="C10" s="7" t="s">
        <v>16</v>
      </c>
      <c r="D10" s="15" t="s">
        <v>37</v>
      </c>
      <c r="E10" s="7"/>
      <c r="F10" s="7"/>
      <c r="G10" s="7"/>
      <c r="H10" s="7" t="s">
        <v>18</v>
      </c>
      <c r="I10" s="7">
        <v>45</v>
      </c>
      <c r="J10" s="9">
        <v>30000</v>
      </c>
      <c r="K10" s="9"/>
      <c r="L10" s="8">
        <f t="shared" si="0"/>
        <v>0</v>
      </c>
      <c r="M10" s="8">
        <f t="shared" si="1"/>
        <v>0</v>
      </c>
      <c r="N10" s="10"/>
      <c r="O10" s="8">
        <f t="shared" si="2"/>
        <v>0</v>
      </c>
    </row>
    <row r="11" spans="1:16" ht="30" x14ac:dyDescent="0.25">
      <c r="A11" s="7">
        <v>17</v>
      </c>
      <c r="B11" s="7"/>
      <c r="C11" s="7" t="s">
        <v>16</v>
      </c>
      <c r="D11" s="15" t="s">
        <v>38</v>
      </c>
      <c r="E11" s="7"/>
      <c r="F11" s="7"/>
      <c r="G11" s="7"/>
      <c r="H11" s="7" t="s">
        <v>18</v>
      </c>
      <c r="I11" s="7"/>
      <c r="J11" s="9">
        <v>2000</v>
      </c>
      <c r="K11" s="9"/>
      <c r="L11" s="8">
        <f t="shared" si="0"/>
        <v>0</v>
      </c>
      <c r="M11" s="8">
        <f t="shared" si="1"/>
        <v>0</v>
      </c>
      <c r="N11" s="10"/>
      <c r="O11" s="8">
        <f t="shared" si="2"/>
        <v>0</v>
      </c>
    </row>
    <row r="12" spans="1:16" x14ac:dyDescent="0.25">
      <c r="I12" t="s">
        <v>23</v>
      </c>
      <c r="J12" s="8"/>
      <c r="K12" s="8"/>
      <c r="L12" s="8"/>
      <c r="M12" s="8">
        <f>SUM(M4:M11)</f>
        <v>0</v>
      </c>
      <c r="N12" s="8"/>
      <c r="O12" s="8">
        <f>SUM(O4:O11)</f>
        <v>0</v>
      </c>
      <c r="P12" s="11"/>
    </row>
  </sheetData>
  <sheetProtection sheet="1" formatCells="0" formatColumns="0" formatRows="0" insertColumns="0" insertRows="0" insertHyperlinks="0" deleteColumns="0" deleteRows="0" sort="0" autoFilter="0" pivotTables="0"/>
  <pageMargins left="0.7" right="0.7" top="0.75" bottom="0.75" header="0.3" footer="0.3"/>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6"/>
  <sheetViews>
    <sheetView topLeftCell="A22" workbookViewId="0">
      <selection activeCell="D1" sqref="D1:D1048576"/>
    </sheetView>
  </sheetViews>
  <sheetFormatPr defaultRowHeight="15" x14ac:dyDescent="0.25"/>
  <cols>
    <col min="1" max="1" width="4.42578125" customWidth="1"/>
    <col min="2" max="2" width="15.7109375" customWidth="1"/>
    <col min="3" max="3" width="13.42578125" customWidth="1"/>
    <col min="4" max="4" width="36" style="12"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39</v>
      </c>
    </row>
    <row r="2" spans="1:16" ht="60" x14ac:dyDescent="0.25">
      <c r="A2" s="2" t="s">
        <v>1</v>
      </c>
      <c r="B2" s="2" t="s">
        <v>2</v>
      </c>
      <c r="C2" s="2" t="s">
        <v>3</v>
      </c>
      <c r="D2" s="13"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14">
        <v>4</v>
      </c>
      <c r="E3" s="3">
        <v>5</v>
      </c>
      <c r="F3" s="3">
        <v>6</v>
      </c>
      <c r="G3" s="3">
        <v>7</v>
      </c>
      <c r="H3" s="3">
        <v>8</v>
      </c>
      <c r="I3" s="3">
        <v>9</v>
      </c>
      <c r="J3" s="3">
        <v>10</v>
      </c>
      <c r="K3" s="3">
        <v>11</v>
      </c>
      <c r="L3" s="3">
        <v>12</v>
      </c>
      <c r="M3" s="3">
        <v>13</v>
      </c>
      <c r="N3" s="5">
        <v>14</v>
      </c>
      <c r="O3" s="3">
        <v>15</v>
      </c>
    </row>
    <row r="4" spans="1:16" ht="390" x14ac:dyDescent="0.25">
      <c r="A4" s="7">
        <v>18</v>
      </c>
      <c r="B4" s="7"/>
      <c r="C4" s="7" t="s">
        <v>16</v>
      </c>
      <c r="D4" s="15" t="s">
        <v>40</v>
      </c>
      <c r="E4" s="7"/>
      <c r="F4" s="7"/>
      <c r="G4" s="7"/>
      <c r="H4" s="7" t="s">
        <v>18</v>
      </c>
      <c r="I4" s="7"/>
      <c r="J4" s="9">
        <v>10000</v>
      </c>
      <c r="K4" s="9"/>
      <c r="L4" s="8">
        <f t="shared" ref="L4:L15" si="0">ROUND(K4*((100+N4)/100), 2)</f>
        <v>0</v>
      </c>
      <c r="M4" s="8">
        <f t="shared" ref="M4:M15" si="1">J4*K4</f>
        <v>0</v>
      </c>
      <c r="N4" s="10"/>
      <c r="O4" s="8">
        <f t="shared" ref="O4:O15" si="2">J4*L4</f>
        <v>0</v>
      </c>
    </row>
    <row r="5" spans="1:16" ht="75" x14ac:dyDescent="0.25">
      <c r="A5" s="7">
        <v>19</v>
      </c>
      <c r="B5" s="7"/>
      <c r="C5" s="7" t="s">
        <v>16</v>
      </c>
      <c r="D5" s="15" t="s">
        <v>41</v>
      </c>
      <c r="E5" s="7"/>
      <c r="F5" s="7"/>
      <c r="G5" s="7"/>
      <c r="H5" s="7" t="s">
        <v>18</v>
      </c>
      <c r="I5" s="7"/>
      <c r="J5" s="9">
        <v>5000</v>
      </c>
      <c r="K5" s="9"/>
      <c r="L5" s="8">
        <f t="shared" si="0"/>
        <v>0</v>
      </c>
      <c r="M5" s="8">
        <f t="shared" si="1"/>
        <v>0</v>
      </c>
      <c r="N5" s="10"/>
      <c r="O5" s="8">
        <f t="shared" si="2"/>
        <v>0</v>
      </c>
    </row>
    <row r="6" spans="1:16" ht="409.5" x14ac:dyDescent="0.25">
      <c r="A6" s="7">
        <v>20</v>
      </c>
      <c r="B6" s="7"/>
      <c r="C6" s="7" t="s">
        <v>16</v>
      </c>
      <c r="D6" s="15" t="s">
        <v>42</v>
      </c>
      <c r="E6" s="7"/>
      <c r="F6" s="7"/>
      <c r="G6" s="7"/>
      <c r="H6" s="7" t="s">
        <v>31</v>
      </c>
      <c r="I6" s="7">
        <v>100</v>
      </c>
      <c r="J6" s="9">
        <v>6000</v>
      </c>
      <c r="K6" s="9"/>
      <c r="L6" s="8">
        <f t="shared" si="0"/>
        <v>0</v>
      </c>
      <c r="M6" s="8">
        <f t="shared" si="1"/>
        <v>0</v>
      </c>
      <c r="N6" s="10"/>
      <c r="O6" s="8">
        <f t="shared" si="2"/>
        <v>0</v>
      </c>
    </row>
    <row r="7" spans="1:16" ht="225" x14ac:dyDescent="0.25">
      <c r="A7" s="7">
        <v>21</v>
      </c>
      <c r="B7" s="7"/>
      <c r="C7" s="7" t="s">
        <v>16</v>
      </c>
      <c r="D7" s="15" t="s">
        <v>43</v>
      </c>
      <c r="E7" s="7"/>
      <c r="F7" s="7"/>
      <c r="G7" s="7"/>
      <c r="H7" s="7" t="s">
        <v>31</v>
      </c>
      <c r="I7" s="7">
        <v>100</v>
      </c>
      <c r="J7" s="9">
        <v>30</v>
      </c>
      <c r="K7" s="9"/>
      <c r="L7" s="8">
        <f t="shared" si="0"/>
        <v>0</v>
      </c>
      <c r="M7" s="8">
        <f t="shared" si="1"/>
        <v>0</v>
      </c>
      <c r="N7" s="10"/>
      <c r="O7" s="8">
        <f t="shared" si="2"/>
        <v>0</v>
      </c>
    </row>
    <row r="8" spans="1:16" ht="225" x14ac:dyDescent="0.25">
      <c r="A8" s="7">
        <v>22</v>
      </c>
      <c r="B8" s="7"/>
      <c r="C8" s="7" t="s">
        <v>16</v>
      </c>
      <c r="D8" s="15" t="s">
        <v>44</v>
      </c>
      <c r="E8" s="7"/>
      <c r="F8" s="7"/>
      <c r="G8" s="7"/>
      <c r="H8" s="7" t="s">
        <v>31</v>
      </c>
      <c r="I8" s="7">
        <v>100</v>
      </c>
      <c r="J8" s="9">
        <v>30</v>
      </c>
      <c r="K8" s="9"/>
      <c r="L8" s="8">
        <f t="shared" si="0"/>
        <v>0</v>
      </c>
      <c r="M8" s="8">
        <f t="shared" si="1"/>
        <v>0</v>
      </c>
      <c r="N8" s="10"/>
      <c r="O8" s="8">
        <f t="shared" si="2"/>
        <v>0</v>
      </c>
    </row>
    <row r="9" spans="1:16" ht="409.5" x14ac:dyDescent="0.25">
      <c r="A9" s="7">
        <v>23</v>
      </c>
      <c r="B9" s="7"/>
      <c r="C9" s="7" t="s">
        <v>16</v>
      </c>
      <c r="D9" s="15" t="s">
        <v>45</v>
      </c>
      <c r="E9" s="7"/>
      <c r="F9" s="7"/>
      <c r="G9" s="7"/>
      <c r="H9" s="7" t="s">
        <v>31</v>
      </c>
      <c r="I9" s="7">
        <v>100</v>
      </c>
      <c r="J9" s="9">
        <v>3000</v>
      </c>
      <c r="K9" s="9"/>
      <c r="L9" s="8">
        <f t="shared" si="0"/>
        <v>0</v>
      </c>
      <c r="M9" s="8">
        <f t="shared" si="1"/>
        <v>0</v>
      </c>
      <c r="N9" s="10"/>
      <c r="O9" s="8">
        <f t="shared" si="2"/>
        <v>0</v>
      </c>
    </row>
    <row r="10" spans="1:16" ht="409.5" x14ac:dyDescent="0.25">
      <c r="A10" s="7">
        <v>24</v>
      </c>
      <c r="B10" s="7"/>
      <c r="C10" s="7" t="s">
        <v>16</v>
      </c>
      <c r="D10" s="15" t="s">
        <v>46</v>
      </c>
      <c r="E10" s="7"/>
      <c r="F10" s="7"/>
      <c r="G10" s="7"/>
      <c r="H10" s="7" t="s">
        <v>31</v>
      </c>
      <c r="I10" s="7">
        <v>100</v>
      </c>
      <c r="J10" s="9">
        <v>6000</v>
      </c>
      <c r="K10" s="9"/>
      <c r="L10" s="8">
        <f t="shared" si="0"/>
        <v>0</v>
      </c>
      <c r="M10" s="8">
        <f t="shared" si="1"/>
        <v>0</v>
      </c>
      <c r="N10" s="10"/>
      <c r="O10" s="8">
        <f t="shared" si="2"/>
        <v>0</v>
      </c>
    </row>
    <row r="11" spans="1:16" ht="330" x14ac:dyDescent="0.25">
      <c r="A11" s="7">
        <v>25</v>
      </c>
      <c r="B11" s="7"/>
      <c r="C11" s="7" t="s">
        <v>16</v>
      </c>
      <c r="D11" s="15" t="s">
        <v>47</v>
      </c>
      <c r="E11" s="7"/>
      <c r="F11" s="7"/>
      <c r="G11" s="7"/>
      <c r="H11" s="7" t="s">
        <v>18</v>
      </c>
      <c r="I11" s="7"/>
      <c r="J11" s="9">
        <v>5000</v>
      </c>
      <c r="K11" s="9"/>
      <c r="L11" s="8">
        <f t="shared" si="0"/>
        <v>0</v>
      </c>
      <c r="M11" s="8">
        <f t="shared" si="1"/>
        <v>0</v>
      </c>
      <c r="N11" s="10"/>
      <c r="O11" s="8">
        <f t="shared" si="2"/>
        <v>0</v>
      </c>
    </row>
    <row r="12" spans="1:16" ht="375" x14ac:dyDescent="0.25">
      <c r="A12" s="7">
        <v>26</v>
      </c>
      <c r="B12" s="7"/>
      <c r="C12" s="7" t="s">
        <v>16</v>
      </c>
      <c r="D12" s="15" t="s">
        <v>48</v>
      </c>
      <c r="E12" s="7"/>
      <c r="F12" s="7"/>
      <c r="G12" s="7"/>
      <c r="H12" s="7" t="s">
        <v>18</v>
      </c>
      <c r="I12" s="7">
        <v>60</v>
      </c>
      <c r="J12" s="9">
        <v>30000</v>
      </c>
      <c r="K12" s="9"/>
      <c r="L12" s="8">
        <f t="shared" si="0"/>
        <v>0</v>
      </c>
      <c r="M12" s="8">
        <f t="shared" si="1"/>
        <v>0</v>
      </c>
      <c r="N12" s="10"/>
      <c r="O12" s="8">
        <f t="shared" si="2"/>
        <v>0</v>
      </c>
    </row>
    <row r="13" spans="1:16" ht="409.5" x14ac:dyDescent="0.25">
      <c r="A13" s="7">
        <v>27</v>
      </c>
      <c r="B13" s="7"/>
      <c r="C13" s="7" t="s">
        <v>16</v>
      </c>
      <c r="D13" s="15" t="s">
        <v>49</v>
      </c>
      <c r="E13" s="7"/>
      <c r="F13" s="7"/>
      <c r="G13" s="7"/>
      <c r="H13" s="7" t="s">
        <v>18</v>
      </c>
      <c r="I13" s="7"/>
      <c r="J13" s="9">
        <v>15000</v>
      </c>
      <c r="K13" s="9"/>
      <c r="L13" s="8">
        <f t="shared" si="0"/>
        <v>0</v>
      </c>
      <c r="M13" s="8">
        <f t="shared" si="1"/>
        <v>0</v>
      </c>
      <c r="N13" s="10"/>
      <c r="O13" s="8">
        <f t="shared" si="2"/>
        <v>0</v>
      </c>
    </row>
    <row r="14" spans="1:16" ht="225" x14ac:dyDescent="0.25">
      <c r="A14" s="7">
        <v>28</v>
      </c>
      <c r="B14" s="7"/>
      <c r="C14" s="7" t="s">
        <v>16</v>
      </c>
      <c r="D14" s="15" t="s">
        <v>50</v>
      </c>
      <c r="E14" s="7"/>
      <c r="F14" s="7"/>
      <c r="G14" s="7"/>
      <c r="H14" s="7" t="s">
        <v>31</v>
      </c>
      <c r="I14" s="7">
        <v>100</v>
      </c>
      <c r="J14" s="9">
        <v>30</v>
      </c>
      <c r="K14" s="9"/>
      <c r="L14" s="8">
        <f t="shared" si="0"/>
        <v>0</v>
      </c>
      <c r="M14" s="8">
        <f t="shared" si="1"/>
        <v>0</v>
      </c>
      <c r="N14" s="10"/>
      <c r="O14" s="8">
        <f t="shared" si="2"/>
        <v>0</v>
      </c>
    </row>
    <row r="15" spans="1:16" ht="75" x14ac:dyDescent="0.25">
      <c r="A15" s="7">
        <v>29</v>
      </c>
      <c r="B15" s="7"/>
      <c r="C15" s="7" t="s">
        <v>16</v>
      </c>
      <c r="D15" s="15" t="s">
        <v>51</v>
      </c>
      <c r="E15" s="7"/>
      <c r="F15" s="7"/>
      <c r="G15" s="7"/>
      <c r="H15" s="7" t="s">
        <v>18</v>
      </c>
      <c r="I15" s="7">
        <v>200</v>
      </c>
      <c r="J15" s="9">
        <v>15000</v>
      </c>
      <c r="K15" s="9"/>
      <c r="L15" s="8">
        <f t="shared" si="0"/>
        <v>0</v>
      </c>
      <c r="M15" s="8">
        <f t="shared" si="1"/>
        <v>0</v>
      </c>
      <c r="N15" s="10"/>
      <c r="O15" s="8">
        <f t="shared" si="2"/>
        <v>0</v>
      </c>
    </row>
    <row r="16" spans="1:16" x14ac:dyDescent="0.25">
      <c r="I16" t="s">
        <v>23</v>
      </c>
      <c r="J16" s="8"/>
      <c r="K16" s="8"/>
      <c r="L16" s="8"/>
      <c r="M16" s="8">
        <f>SUM(M4:M15)</f>
        <v>0</v>
      </c>
      <c r="N16" s="8"/>
      <c r="O16" s="8">
        <f>SUM(O4:O15)</f>
        <v>0</v>
      </c>
      <c r="P16" s="11"/>
    </row>
  </sheetData>
  <sheetProtection sheet="1" formatCells="0" formatColumns="0" formatRows="0" insertColumns="0" insertRows="0" insertHyperlinks="0" deleteColumns="0" deleteRows="0" sort="0" autoFilter="0" pivotTables="0"/>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(P1) dostawa igieł do aspiracj</vt:lpstr>
      <vt:lpstr>(P2) nutricia zestawy</vt:lpstr>
      <vt:lpstr>(P3) sprzęt jednorazowego użyt</vt:lpstr>
      <vt:lpstr>(P4) strzykawki i przedłużacze</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dcterms:created xsi:type="dcterms:W3CDTF">2024-09-17T06:22:51Z</dcterms:created>
  <dcterms:modified xsi:type="dcterms:W3CDTF">2024-09-17T06:24:59Z</dcterms:modified>
  <cp:category/>
</cp:coreProperties>
</file>