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192.168.10.33\Postępowania ZP\Postępowania Paulina\2024\Ustawa\PN 80 Dostawa wyrobów medycznych (obłożenia jednorazowe)\(2)Dokumentacja postepowania opublikowana w portalu w dniu wszczęcia\"/>
    </mc:Choice>
  </mc:AlternateContent>
  <xr:revisionPtr revIDLastSave="0" documentId="13_ncr:1_{842E8B4D-C013-46C1-98E4-3A88055BFBA8}" xr6:coauthVersionLast="47" xr6:coauthVersionMax="47" xr10:uidLastSave="{00000000-0000-0000-0000-000000000000}"/>
  <bookViews>
    <workbookView xWindow="-120" yWindow="-120" windowWidth="29040" windowHeight="15720" xr2:uid="{00000000-000D-0000-FFFF-FFFF00000000}"/>
  </bookViews>
  <sheets>
    <sheet name="(P1) Zestawy obłażeń do operac" sheetId="1" r:id="rId1"/>
    <sheet name="(P2) Jednorazowy jałowy fartuc" sheetId="2" r:id="rId2"/>
    <sheet name="(P3) Jednorazowe zestawy" sheetId="3" r:id="rId3"/>
  </sheets>
  <calcPr calcId="181029"/>
</workbook>
</file>

<file path=xl/calcChain.xml><?xml version="1.0" encoding="utf-8"?>
<calcChain xmlns="http://schemas.openxmlformats.org/spreadsheetml/2006/main">
  <c r="O13" i="3" l="1"/>
  <c r="M13" i="3"/>
  <c r="O12" i="3"/>
  <c r="M12" i="3"/>
  <c r="L12" i="3"/>
  <c r="O11" i="3"/>
  <c r="M11" i="3"/>
  <c r="L11" i="3"/>
  <c r="O10" i="3"/>
  <c r="M10" i="3"/>
  <c r="L10" i="3"/>
  <c r="O9" i="3"/>
  <c r="M9" i="3"/>
  <c r="L9" i="3"/>
  <c r="O8" i="3"/>
  <c r="M8" i="3"/>
  <c r="L8" i="3"/>
  <c r="O7" i="3"/>
  <c r="M7" i="3"/>
  <c r="L7" i="3"/>
  <c r="O6" i="3"/>
  <c r="M6" i="3"/>
  <c r="L6" i="3"/>
  <c r="O5" i="3"/>
  <c r="M5" i="3"/>
  <c r="L5" i="3"/>
  <c r="O4" i="3"/>
  <c r="M4" i="3"/>
  <c r="L4" i="3"/>
  <c r="O14" i="2"/>
  <c r="M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12" i="1"/>
  <c r="M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<sst xmlns="http://schemas.openxmlformats.org/spreadsheetml/2006/main" count="132" uniqueCount="49">
  <si>
    <t>(P1) Zestawy obłażeń do operacji</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</si>
  <si>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</si>
  <si>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</si>
  <si>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</si>
  <si>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</si>
  <si>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</si>
  <si>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</si>
  <si>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</si>
  <si>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</si>
  <si>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</si>
  <si>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</si>
  <si>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</si>
  <si>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</si>
  <si>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</si>
  <si>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</si>
  <si>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</si>
  <si>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</si>
  <si>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Zestaw do laparoskopii bariatrycznej
Skład  zestawu:
-1 x Serweta wzmocniona na stolik instrumentariuszki – służąca, jako owinięcie zestawu, wymiar 150cm x 190 cm, ze wzmocnieniem 66cm x 190 cm,
- 1 x Osłona na stolik Mayo 80 cm x145 cm z warstwą chłonną 76 cm x 85 cm, składana teleskopowo do wewnątrz ,
-1 x serweta z włókniny dwuwarstwowej rozm. 240 x 290 cm, ze zintegrowanymi nogawicami, otworem 54cm x 40cm wypełnionym folią chirurgiczną
-4 x ręcznik celulozowy rozm. 50 x 40 cm,
-2 x taśma przylepna, rozm. 9 x 50 cm,
-2 x taśma rzep (haczyki, pętelki) 2 x 25 cm, 
-1 x osłona na przewody urządzęń medycznych rozm. 13 cm x 235 cm, 
-1 x kieszeń przylepna 2 sekcje, rozm. 42 x 35 cm 
-1 x kleszczyki plastikowe do mycia pola 24 cm
-6 x tupfer kula z gazy o wykroju 30 x30 cm
-1 x miseczka plastikowa z podziałką 250 ml
- 2 x uchwyt do lampy 14 x 12 cm,
Zestaw do laparoskopii bariatrycznej
Obłożenie operacyjne jednorazowe - wykonane z dwuwarstwowej, pełnobarierowej włókniny polipropylenowej zgodnej z (PN-EN 13795-1:2019-05)
o gramaturze 55g/m2. Jedną z warstw materiału stanowi folia polietylenowo-polipropylenowa. Chłonność warstwy zewnętrznej mn. 397%. Obłożenie cechuje wysoka odporność na penetrację płynów (zgodnie z EN 20811) &gt; 300cm H20 oraz odporność na rozerwanie &gt;240kPa (zgodnie z EN 13938-1)
Serweta na stolik narzędziowy - wykonana z  warstwy polietylenowej folii (o gramaturze 47 g/m2) oraz polipropylenowej warstwy chłonnej (o gramaturze 35 g/m2 )
Serweta do nakrycia stolika Mayo - wykonana w formie rękawa z folii polietylenowej (nieprzenikalnej dla wilgoci i drobnoustrojów) z wierzchnią strefą wzmocnioną z chłonnej włókniny polipropylenowej (odporna na ścieranie i niskopyląca). Serweta złożona teleskopowo do wewnątrz. Gramatura w strefie wzmocnionej 82 g/m2.)
Zestaw zapakowany sterylnie w jedną torbę z przeźroczystej folii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</si>
  <si>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szt.</t>
  </si>
  <si>
    <t>Zestaw do operacji laryngologicznych
Skład zestawu:
- 1 x serweta 240 x 180 cm z przylepcem wokół otworu 
- 1 serweta (owinięcie 180x150)
- 1 serwetki do rąk 40x20
Zestaw do operacji laryngologicznych
Serwety - wykonane z dwuwarstwowej, pełnobarierowej włókniny polipropylenowej o gramaturze 47 g/m2. Jedną z warstw materiału stanowi folia polietylenowa. Chłonność warstwy zewnętrznej min. 286 %. Obłożenie cechuje wysoka odporność na penetrację płynów (zgodnie z EN 20811) &gt; 277 cm H20 oraz odporność na rozerwanie &gt;186 kPa (zgodnie z EN 13938-1).
Zestaw zapakowany w torebkę papierowo-foliową. Etykieta jednostkowa zawierająca minimum 2 wlepki (do wklejania do dokumentacji medycznej) zawierające m.in datę ważności i nr serii).</t>
  </si>
  <si>
    <t>Zestaw do operacji kardiologicznych
Skład 1 zestawu:
-1 x Serweta wykonana z laminatu trójwarstwowego, wymiar 320cm x 230 cm, z dwoma otworami o średnicy 12 cm wypałnionymi folią operacyjną, oraz bocznymi panelami foliowymi o szerokości 70 cm
 -1 x Serweta wykonana z włókniny dwuwarstwowej, wymiar 150cm x 150 cm, 
- 1 x strzykawka Luer Lock 10 ml,
-1 x strzykawka Luer Lock 20 ml
-1 x metalowe kleszczyki Pean proste typu Rochester 16 cm
-2 x ręcznik celulozowy rozm. 30 x 40 cm,
-2 x foliowa osłona na sprzęt z gumką, głębokość 91 cm, (średnica w stanie swobodnym 28cm, po rozciągnięciu 102 cm,)
-2 x miseczka plastikowa z podziałką 250 ml 
-20 x kompresy gazowe 10 x 10cm, 17N, 8W. 
-1 x kleszczyki plastikowe do mycia pola 24 cm
-6 x tupfer kula z gazy o wykroju 30 x30 cm
-1 x fartuch chirurgiczny wykonany w całości z włókniny typu SMS o gramaturze min. 35 g/m2,  wzmocniony od zewnątrz laminatem o gramaturze min. 40g/m2 na rękawach i z przodu (na klatce piersiowej do końca dolnego brzegu fartucha) rozm. XL
Zestaw do operacji kardiologicznych
Serweta główna wykonana z trójwarstwowej, pełnobarierowej włókniny polipropylenowej zgodnej z (PN-EN 13795-1:2019-05) o gramaturze 73g/m2. Jedną z warstw materiału stanowi folia polietylenowa. Chłonność warstwy zewnętrznej 824%. Obłożenie cechuje wysoka odporność na penetrację płynów (zgodnie z EN 20811) &gt; 190cm H20 oraz odporność na rozerwanie &gt;108kPa (zgodnie z EN 13938-1) 
Serweta na stolik narzędziowy - wykonana z  warstwy polietylenowej folii (o gramaturze 47 g/m2) oraz polipropylenowej warstwy chłonnej (o gramaturze 35 g/m2 )
Zestaw zapakowany sterylnie w jedną torbę z przeźroczystej folii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</si>
  <si>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Zestaw do porodu
Serwety - wykonane z dwuwarstwowej. pełnobarierowej włókniny polipropylenowej zgodnej z (EN 13795:2019) o gramaturze 55g/m2. Jedną z warstw materiału stanowi folia polietylenowa. Chłonność warstwy zewnętrznej 450%. Obłożenie cechuje wysoka odporność na penetrację płynów Zestaw do porodu
Skład  zestawu:
-2 x serweta 2w. 55 g/m2, rozm. 75 x 75 cm,
-1 x serweta 2w. 55 g/m2,  rozm. 90 x 130 cm, 
-1 x serweta dla noworodka, rozm. 80 x 60 cm, 
-2 x ściereczki wysokochłonne do rąk, niepylące, rozm. 50 x 40 cm
-2 x Kocher prosty 14 cm, stalowy
-1 x nożyczki tępo/tępe proste 17 cm, stalowe
-1 x nożyczki do episiotomii typu Braun-Stadler,14,5 cm,  stalowe
-1 x kleszczyki plastikowe do mycia pola 24 cm, niebieskie"
- 1 x fartuch przedni z dwuwarstwowej, pełnobarierowej włókniny polipropylenowej 87cm x 120 cm
-  6 x tupfer kula z gazy o wykroju 50 x50 cm
-10 x kompresy gazowe 10 x 10cm, 17N, 8W
- zacisk do pępowiny 68 mm
-1 x miseczka plastikowa z podziałką 250 ml, 
Zestaw do porodu
Serwety - wykonane z dwuwarstwowej, pełnobarierowej włókniny polipropylenowej zgodnej z (PN-EN 13795-1:2019-05)
o gramaturze 55g/m2. Jedną z warstw materiału stanowi folia polietylenowo-polipropylenowa. Chłonność warstwy zewnętrznej min. 397%. Obłożenie cechuje wysoka odporność na penetrację płynów (zgodnie z EN 20811) &gt; 300 cm H20 oraz odporność na rozerwanie &gt;240kPa (zgodnie z EN 13938-1)
Narzędzia chirurgiczne- sterylne, jednorazowe, wykonane ze stali, posiadające symbol graficzny „do jednorazowego użycia" zgodnie z normą EN 980, umieszczony w sposób trwały na obu stronach narzędzia.Dodatkowo narzędzia wykonane ze stali  mają posiadać kolorowe oznakowanie ułatwiające odróżnienie od narzędzi wielorazowych oraz deklarację nieszkodliwości toksykologicznej kolorowego oznakowania dla ludzi. Wyrób medyczny klasa Ila reguła 6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</si>
  <si>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"Zestaw do cięcia cesarskiego
Skład  zestawu:
-1 x Serweta wzmocniona na stolik instrumentariuszki – służąca, jako owinięcie zestawu, wymiar 150cm x 190 cm, ze wzmocnieniem 66cm x 190 cm
-1 x Osłona na stolik Mayo 80 cm x145 cm z warstwą chłonną 76 cm x 85 cm, składana teleskopowo do wewnątrz,
-1 x podkład chłonny z pulpą celulozową, folia jednostronnie  60 x 90 cm 
-1 x serweta do cięcia cesarskiego 180 x 320 cm, otwór 32 x 35 cm (wypełniony folią operacyjną z wycięciem 10x20 cm). Wbudowany worek na płyny 360 stopni. Bez osłon na kończyny
-1 x Fartuch chirurgiczny wykonany w całości z włókniny typu SMS o gramaturze min. 35 g/m2,  u góry zapinany na rzep, rękawy wykończone elastycznym, mankietem o długości 8 cm, troki łączone kartonikiem, sposób złożenia i konstrukcja pozwalająca na aplikację fartucha zapewniającą zachowanie sterylności zarówno z przodu jak i z tyłu operatora, szwy wykonane metodą ultradźwiękową.    rozm. L
-2 x Fartuch chirurgiczny wykonany w całości z włókniny typu SMS o gramaturze min. 35 g/m2,  u góry zapinany na rzep, rękawy wykończone elastycznym, mankietem o długości 8 cm, troki łączone kartonikiem, sposób złożenia i konstrukcja pozwalająca na aplikację fartucha zapewniającą zachowanie sterylności zarówno z przodu jak i z tyłu operatora, szwy wykonane metodą ultradźwiękową.   rozm. XL
-4 x ręcznik celulozowy 50 x 40 cm
-1 x kleszczyki plastikowe do mycia pola 24 cm
-1 x miseczka plastikowa z podziałką 250 ml, 
- 6 x tupfer kula z gazy o wykroju 50 x50 cm
- 2 x uniwersalna osłona na uchwyt do lampy operacyjnej średnica kołnierza 12cm, głębokość 14cm, dopasowuje się do uchwytów o różnej średnicy, dzięki 16 koncentrycznie ustawionym ząbkom wokół otworu o średnicy 15 mm
Zestaw do cięcia cesarskiego
Obłożenie operacyjne jednorazowe - wykonane z dwuwarstwowej, pełnobarierowej włókniny polipropylenowej zgodnej z (PN-EN 13795-1:2019-05)
o gramaturze 55g/m2. Jedną z warstw materiału stanowi folia polietylenowo-polipropylenowa. Chłonność warstwy zewnętrznej min. 397%. Obłożenie cechuje wysoka odporność na penetrację płynów (zgodnie z EN 20811) &gt; 300cm H20 oraz odporność na rozerwanie &gt;240kPa (zgodnie z EN 13938-1)
Serweta na stolik narzędziowy - wykonana z  warstwy polietylenowej folii (o gramaturze 47 g/m2) oraz polipropylenowej warstwy chłonnej (o gramaturze 35 g/m2 )
Serweta do nakrycia stolika Mayo - wykonana w formie rękawa z folii polietylenowej (nieprzenikalnej dla wilgoci i drobnoustrojów) z wierzchnią strefą wzmocnioną z chłonnej włókniny polipropylenowej (odporna na ścieranie i niskopyląca). Serweta złożona teleskopowo do wewnątrz. Gramatura w strefie wzmocnionej 82 g/m2.)
Fartuch chirurgiczny zgodny zPN-EN 13795-1:2019-05; z włókniny polipropylenowej typu SMS o gramaturze 35g/m2. Rękaw zakończony elastycznym mankietem z dzianiny 100% poliester. Tylne części fartucha zachodzą na siebie. Umiejscowienie troków w specjalnym kartoniku umożliwia zawiązanie ich zgodnie z procedurami postępowania aseptycznego -zachowujemy pełną sterylność tylnej części fartucha. Szwy wykonane techniką ultradźwiękową na całej powierzchni fartucha. Długość: rozm. L 125 cm; rozm. XL 140 cm.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</si>
  <si>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Zestaw do artroskopii stawu kolanowego
Skład 1 zestawu:
-1 x Serweta wzmocniona na stolik instrumentariuszki – służąca, jako owinięcie zestawu, wymiar 150cm x 190 cm, ze wzmocnieniem 66cm x 190 cm,
-1 x Osłona na stolik Mayo 80 cm x145 cm z warstwą chłonną 76 cm x 85 cm, składana teleskopowo do wewnątrz ,
-1 x serweta do artroskopii rozm. 240 x 320 cm, otwór elastyczny  Ø 6 cm, worek do gromadzenia płynów,
- 1 x kieszeń przylepna 2 sekcje, rozm. 42 x 35 cm, PE przeźroczysta,
-1 x osłona na kończynę rozm. 37 x 75 cm,
-1 x osłona na kable video rozm. 15 x 250 cm, 
-1 x organizer na przewody 10 x 15 cm z trzema otworami o  Ø 2 cm , samoprzylepny,
-2 x taśma przylepna, rozm. 9 x 50 cm,
-4 x ręcznik celulozowy, rozm. 50 x 40 cm
-1 x kleszczyki plastikowe do mycia pola 24 cm
- 6 x tupfer kula z gazy 50 x 50 cm
-1 x miseczka plastikowa z podziałką 250 ml
Zestaw do artroskopii stawu kolanowego
Obłożenie operacyjne jednorazowe - wykonane z dwuwarstwowej, pełnobarierowej włókniny polipropylenowej zgodnej z (PN-EN 13795-1:2019-05)
o gramaturze 55g/m2. Jedną z warstw materiału stanowi folia polietylenowo-polipropylenowa. Chłonność warstwy zewnętrznej min. 397%. Obłożenie cechuje wysoka odporność na penetrację płynów (zgodnie z EN 20811) &gt; 300cm H20 oraz odporność na rozerwanie &gt;240kPa (zgodnie z EN 13938-1)
Serweta na stolik narzędziowy - wykonana z  warstwy polietylenowej folii (o gramaturze 47 g/m2) oraz polipropylenowej warstwy chłonnej (o gramaturze 35 g/m2 )
Serweta do nakrycia stolika Mayo - wykonana w formie rękawa z folii polietylenowej (nieprzenikalnej dla wilgoci i drobnoustrojów) z wierzchnią strefą wzmocnioną z chłonnej włókniny polipropylenowej (odporna na ścieranie i niskopyląca). Serweta złożona teleskopowo do wewnątrz. Gramatura w strefie wzmocnionej 82 g/m2.)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</si>
  <si>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"Zestaw do zabiegów w chirurgii biodra
Skład 1 zestawu:
-1 x Serweta wzmocniona na stolik instrumentariuszki – służąca, jako owinięcie zestawu, wymiar 150cm x 190 cm, ze wzmocnieniem 66cm x 190 cm,
 -1 x Serweta wzmocniona na stolik instrumentariuszki, wymiar 150cm x 190 cm, ze wzmocnieniem 66cm x 190 cm, wzmocniona,
- 1 x Osłona na stolik Mayo 80 cm x145 cm z warstwą chłonną 76 cm x 85 cm, składana teleskopowo do wewnątrz ,
-1 x serweta wzmocniona z wycięciem (wycięcie „U"; 20 x 100 cm) rozm. 230 x 260 cm;z łatą chłonną 120 x 80cm
-1 x serweta wzmocniona, przylepna, rozm. 150 x 240 cm, z łatą chłonną 70 x 37,5 cm
-4 x ręcznik celulozowy rozm. 50 x 40 cm,
-4 x taśma przylepna, rozm. 9 x 50 cm,
-1 x osłona na kończynę rozm. 37 x 120 cm, 
-1 x opaska elastyczna, rozm. 15 cm x 5 m, 
-1 x kieszeń przylepna 2 sekcje, rozm. 42 x 35 cm 
-1 x kleszczyki plastikowe do mycia pola 24 cm
-6 x tupfer kula z gazy o wykroju 50 x50 cm
-1 x miseczka plastikowa z podziałką 250 ml
- 2 x uchwyt do lampy 14 x 12 cm,
Zestaw do zabiegu chirurgii biodra
Serwety w części mniej krytycznej wykonane z dwuwarstwowej, pełnobarierowej włókniny polipropylenowej zgodnej z (PN-EN 13795-1:2019-05) o gramaturze 62g/m2 . Jedną z warstw materiału stanowi folia polietylenowa. Chłonność warstwy zewnętrznej min. 274%. W strefie krytycznej obłożenie cechuje wysoka odporność na penetrację płynów (zgodnie z EN 20811) &gt; 152 cm H20 oraz odporność na rozerwanie &gt;170 kPa (zgodnie z EN 13938-1) Serwety wzmocnione posiadają dodatkowy obszar wzmocnień z włókniny polipropylenowej o gramaturze 60 g/m2  i chłonności 437%
Serweta na stolik narzędziowy - wykonana z  warstwy polietylenowej folii (o gramaturze 47 g/m2) oraz polipropylenowej warstwy chłonnej (o gramaturze 35 g/m2 )
Serweta do nakrycia stolika Mayo - wykonana w formie rękawa z folii polietylenowej (nieprzenikalnej dla wilgoci i drobnoustrojów) z wierzchnią strefą wzmocnioną z chłonnej włókniny polipropylenowej (odporna na ścieranie i niskopyląca). Serweta złożona teleskopowo do wewnątrz. Gramatura w strefie wzmocnionej 82 g/m2.)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</si>
  <si>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Sterylny uniwersalny zestaw operacyjny
Skład zestawu:
-1 x Serweta wzmocniona na stolik instrumentariuszki – służąca, jako owinięcie zestawu, wymiar 150cm x 190 cm, ze wzmocnieniem 66cm x 190 cm 
 -1 x Osłona na stolik Mayo 80 cm x145 cm z warstwą chłonną 76 cm x 85 cm, składana teleskopowo do wewnątrz 
-1 x serweta przylepna, rozm. 240 x 150 cm z łatą chłonną 70 x 37,5 cm                                                                                                                       -1 x serweta przylepna, rozm. 200 x 170 cm z łatą chłonną 70 x 37,5 cm
-2 x serweta przylepna, rozm. 90 x 75 cm z łatą chłonną 70 x 37,5 cm,
-1 x kieszeń przylepna 2 sekcje, rozm. 42 x 35 cm, 
-1 x taśma przylepna, rozm. 9 x 50 cm,
-1x podstawka pod skalpele 3 miejsca, 
-4 x ręcznik celulozowy, rozm. 40 x 50 cm,
-1 x czyścik do koagulacji 5 x 5 cm (kontrastuje w Rtg)
 -1 x kleszczyki plastikowe do mycia pola 24 cm
-6 x tupfer kula z gazy o wykroju 30x30 cm
-1 x miseczka plastikowa z podziałką 250 ml
-2 x uchwyt do lampy 14 x 12 cm, 
-2 x taśma typu rzep 2 x 25 cm
Sterylny uniwersalny zestaw operacyjny
Skład zestawu:
-1 x Serweta wzmocniona na stolik instrumentariuszki – służąca, jako owinięcie zestawu, wymiar 150cm x 190 cm, ze wzmocnieniem 66cm x 190 cm 
 -1 x Osłona na stolik Mayo 80 cm x145 cm z warstwą chłonną 76 cm x 85 cm, składana teleskopowo do wewnątrz 
-1 x serweta przylepna, rozm. 240 x 150 cm z łatą chłonną 70 x 37,5 cm                                                                                                                       -1 x serweta przylepna, rozm. 200 x 170 cm z łatą chłonną 70 x 37,5 cm
-2 x serweta przylepna, rozm. 90 x 75 cm z łatą chłonną 70 x 37,5 cm,
-1 x kieszeń przylepna 2 sekcje, rozm. 42 x 35 cm, 
-1 x taśma przylepna, rozm. 9 x 50 cm,
-1x podstawka pod skalpele 3 miejsca, 
-4 x ręcznik celulozowy, rozm. 40 x 50 cm,
-1 x czyścik do koagulacji 5 x 5 cm (kontrastuje w Rtg)
 -1 x kleszczyki plastikowe do mycia pola 24 cm
-6 x tupfer kula z gazy o wykroju 30x30 cm
-1 x miseczka plastikowa z podziałką 250 ml
-2 x uchwyt do lampy 14 x 12 cm, 
-2 x taśma typu rzep 2 x 25 cm
Zestaw serwet uniwersalnych
Serwety w części mniej krytycznej wykonane z dwuwarstwowej, pełnobarierowej włókniny polipropylenowej zgodnej z (PN-EN 13795-1:2019-05) o gramaturze 62g/m2 . Jedną z warstw materiału stanowi folia polietylenowa. Chłonność warstwy zewnętrznej min. 274%. W strefie krytycznej obłożenie cechuje wysoka odporność na penetrację płynów (zgodnie z EN 20811) &gt; 152 cm H20 oraz odporność na rozerwanie &gt;170 kPa (zgodnie z EN 13938-1) Serwety wzmocnione posiadają dodatkowy obszar wzmocnień z włókniny polipropylenowej o gramaturze 60 g/m2  i chłonności 437%
Serweta na stolik narzędziowy - wykonana z  warstwy polietylenowej folii (o gramaturze 47 g/m2) oraz polipropylenowej warstwy chłonnej (o gramaturze 35 g/m2 )
Serweta do nakrycia stolika Mayo - wykonana w formie rękawa z folii polietylenowej (nieprzenikalnej dla wilgoci i drobnoustrojów) z wierzchnią strefą wzmocnioną z chłonnej włókniny (odporna na ścieranie i niskopyląca). Serweta złożona teleskopowo do wewnątrz. Gramatura w strefie wzmocnionej 82 g/m2.)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</si>
  <si>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Razem</t>
  </si>
  <si>
    <t>(P2) Jednorazowy jałowy fartuch, serwety jednorazowe sterylne, akcesoria</t>
  </si>
  <si>
    <t>Jałowa kieszeń trzykomorowa wykonana z folii polietylenowej, posiadająca taśmę mocującą,. Całkowity wymiar 30 cm (szerokość) x 50 cm (wysokość)  w tym wysokość części pakowczej 37,5 cm</t>
  </si>
  <si>
    <t>Jałowa kieszeń samoprzylepna dwukomorowa  42cm x 35cm z kształtką pozwalającą na profilowanie kieszeni, wykonana z folii PE</t>
  </si>
  <si>
    <t>Uniwersalna osłona na uchwyt lampy operacyjnej, średnica kołnierza 12 cm, głębokość 14 cm, szerokość (mierzona na płasko wzdłuż zgrzewu) 9,5 cm otwór o średnicy 15 mm - zapobiegający spadaniu poprzez 16 koncentrycznie ustawionych ząbków - dopasowuje się do uchwytów o różnej średnicy.</t>
  </si>
  <si>
    <t>Koszula wykonana z miękkiej antystatycznej włókniny polipropylenowej typu SMS o gram. 35 g/m2. Kolor ciemnoniebieski. Koszula ma krótki rękaw, rozcięcie na całej długości. Podkrój szyi wykończony lamówką, która jednocześnie jest plisą do wiązania, na linii pasa doszyte troki do regulacji obwodu.W  rozmiarach, 104/128 (wiek 3-6 lat), 132/146 (wiek 6-12 lat). do wyboru przez Zamawiającego.
Pakowana w opakowanie foliowe po 10 sztuk z etykieta
Koszula wykonana z miękkiej antystatycznej włókniny polipropylenowej typu SMS o gram. 35 g/m2. Paroprzepuszczalność włókniny min. 4360 g/m2x24h. nie powodującej cytotoksyczności wg PN-EN ISO 10993-5.</t>
  </si>
  <si>
    <t>op</t>
  </si>
  <si>
    <t>Sterylna, nieprzylepna serweta z włókniny polipropylenowej 100 cm x 150 cm, o gramaturze min. 55 g/m2
Serweta nieprzylepna na stolik
Serweta wykonana z dwuwarstwowej, pełnobarierowej włókniny polipropylenowej zgodnej z (PN-EN 13795-1:2019-05) o gramaturze min. 55g/m2. Jedną z warstw materiału stanowi folia polietylenowo-polipropylenowa. Chłonność warstwy zewnętrznej min. 397%. Obłożenie cechuje wysoka odporność na penetrację płynów (zgodnie z EN 20811) &gt; 300cm H20 oraz odporność na rozerwanie &gt;240kPa (zgodnie z EN 13938-1)
 o wymiarach 100 x 150 cm</t>
  </si>
  <si>
    <t>Sterylna, nieprzylepna serweta z włókniny polipropylenowej 45 cm x 45 cm, o gramaturze min. 55 g/m2
Serweta nieprzylepna
Serweta wykonana z dwuwarstwowej, pełnobarierowej włókniny polipropylenowej zgodnej z (PN-EN 13795-1:2019-05) o gramaturze min. 55g/m2. Jedną z warstw materiału stanowi folia polietylenowo-polipropylenowa. Chłonność warstwy zewnętrznej min. 397%. Obłożenie cechuje wysoka odporność na penetrację płynów (zgodnie z EN 20811) &gt; 300cm H20 oraz odporność na rozerwanie &gt;240kPa (zgodnie z EN 13938-1)
) o wymiarach 45 x 45 cm</t>
  </si>
  <si>
    <t>Sterylna, przylepna serweta z włókniny polipropylenowej 60 cm x 50 cm, o gramaturze min. 55 g/m2
Serweta przylepna
Serweta wykonana z dwuwarstwowej, pełnobarierowej włókniny polipropylenowej zgodnej z (PN-EN 13795-1:2019-05) o gramaturze min. 55g/m2. Jedną z warstw materiału stanowi folia polietylenowo-polipropylenowa. Chłonność warstwy zewnętrznej min. 397%. Obłożenie cechuje wysoka odporność na penetrację płynów (zgodnie z EN 20811) &gt; 300cm H20 oraz odporność na rozerwanie &gt;240kPa (zgodnie z EN 13938-1)
 o wymiarach 60 x 50 cm</t>
  </si>
  <si>
    <t>Jednorazowy, jałowy fartuch chirurgiczny pełnobarierowy, wzmocniony
- opakowanie jedn. z 2 ręcznikami
Fartuch chirurgiczny wykonany w całości z włókniny typu SMS o gramaturze min. 35 g/m2,  wzmocniony od zewnątrz laminatem o gramaturze min. 40g/m2 na rękawach i z przodu (na klatce piersiowej do końca dolnego brzegu fartucha), który chroni operatora przed przenikaniem płynów, u góry zapinany na rzep, rękawy wykończone elastycznym, mankietem o długości 8 cm, troki łączone kartonikiem, sposób złożenia i konstrukcja pozwalająca na aplikację fartucha zapewniającą zachowanie sterylności zarówno z przodu jak i z tyłu operatora, szwy wykonane metodą ultradźwiękową.  Rozmiary: M, L, XL, XXL do wyboru przez Zamawiającego. pakowany podwójnie wraz z dwoma ręcznikami.
Jednorazowy, jałowy fartuch chirurgiczny wzmocniony od zewnątrz
Zgodny z PN-EN 13795-1:2019-05; z włókniny polipropylenowej typu SMS o gramaturze 35g/m2. Wzmocnienia nieprzemakalne w rękawach i z przodu fartucha (do dolnej krawędzi) 40 g/m2. Rękaw zakończony elastycznym mankietem z dzianiny 100% poliester. Tylne części fartucha zachodzą na siebie. Umiejscowienie troków w specjalnym kartoniku umożliwia zawiązanie ich zgodnie z procedurami postępowania aseptycznego -zachowujemy pełną sterylność tylnej części fartucha. Zapięcie przy szyi typu rzep. Szwy wykonane techniką ultradźwiękową na całej powierzchni fartucha. Fartuch pakowany z dwoma ręcznikami w rozmiarze min. 40x20cm z wysokochłonnej włókniny kompresowej, owinięte w papier krepowy 60x60cm. Opakowanie ze wskaźnikiem sterylizacji z 4 naklejkami do dokumentacji z indeksem wyrobu, LOT, datą ważności, identyfikacją wytwórcy. Fartuch bez lateksu z potwierdzeniem na etykiecie. Rozmiary M-115, L-125, XL-140, XXL-155 (±5cm).</t>
  </si>
  <si>
    <t>Jednorazowy, jałowy fartuch chirurgiczny, pełnobarierowy
- opakowanie jedn. z 2 ręcznikami
Fartuch chirurgiczny wykonany w całości z włókniny typu SMS o gramaturze min. 35 g/m2,  u góry zapinany na rzep, rękawy wykończone elastycznym, mankietem o długości 8 cm, troki łączone kartonikiem, sposób złożenia i konstrukcja pozwalająca na aplikację fartucha zapewniającą zachowanie sterylności zarówno z przodu jak i z tyłu operatora, szwy wykonane metodą ultradźwiękową.  Rozmiary: M, L, XL, XXL do wyboru przez Zamawiającego. pakowany podwójnie wraz z dwoma ręcznikami.
Jednorazowy, jałowy fartuch chirurgiczny
Zgodny z PN-EN 13795-1:2019-05; z włókniny polipropylenowej typu SMS o gramaturze 35g/m2. Rękaw  zakończony elastycznym mankietem o długości min. 8 cm z dzianiny 100% poliester. Tylne części fartucha zachodzą na siebie. Umiejscowienie troków w specjalnym kartoniku umożliwia zawiązanie ich zgodnie z procedurami postępowania aseptycznego -zachowujemy pełną sterylność tylnej części fartucha. Zapięcie przy szyi typu rzep. Szwy wykonane techniką ultradźwiękową na całej powierzchni fartucha. Fartuch pakowany z dwoma ręcznikami w rozmiarze min. 40x20cm z wysokochłonnej włókniny kompresowej, owinięte w papier krepowy 60x60cm. Opakowanie ze wskaźnikiem sterylizacji z 4 naklejkami do dokumentacji z indeksem wyrobu, LOT, datą ważności, identyfikacją wytwórcy. Fartuch bez lateksu z potwierdzeniem na etykiecie. Rozmiary M-115, L-125, XL-140, XXL-155 (±5cm).</t>
  </si>
  <si>
    <t>(P3) Jednorazowe zestawy</t>
  </si>
  <si>
    <t>Zestaw do cewnikowania pęcherza moczowego
1 x serweta, nieprzylepna, barierowa z włókniny PP+PE w rozmiarze 50 cm x 60 cm, o gramaturze 42g/m2 , stanowiąca owinięcie zestawu
5        x tupfery gazowe w kształcie kuli, z gazy, 17 nitkowej - rozmiar po rozwinięciu około 20 x 20 cm
1 x sterylny lubrykant z lidokainą (2%) oraz chlorhexydyną (0,25%) - 6 ml
1 x strzykawka z wodą destylowaną i gliceryną 10ml (zapakowana) przeznaczona do napełnienia balonika cewnika urologicznego
8x kompresy gazowe 7,5 cm x 7,5 cm, 17n 8w ze 100 % bawełnianej gazy higroskopijnej 
1 x pojemnik plastikowy 125ml, z podziałką
1 x serweta nieprzylepna, barierowa z włókniny PP+PE w rozmiarze 60 cm x 50 cm z centralnym otworem nieprzylepnym o średnicy 5 cm i rozcięciem, o gramaturze 42g/m2
1 x plastikowe kleszczyki Pean 13 cm
1 x plastikowa pęseta do opatrunków 13 cm
1 x para nitrylowych rękawic diagnostycznych, rozmiar M - (nieopakowane) z wywiniętym mankietem
1 x antybakteryjny płyn myjący  40 ml
Zestaw do cewnikowania pęcherza moczowego
Serwety - wykonane z dwuwarstwowej, pełnobarierowej włókniny polipropylenowej o gramaturze min. 42g/m2. Jedną z warstw materiału stanowi folia polietylenowa. Chłonność warstwy zewnętrznej 7g/g. Obłożenie cechuje wysoka odporność na penetrację płynów (zgodnie z EN 20811) &gt; 70 cm H20.
Zestaw zapakowany w opakowanie typu blister w kształcie tacki z 1 wgłębieniem, która może służyć jako nerka. Etykieta jednostkowa zawierająca minimum 2 wlepki (do wklejania do dokumentacji medycznej) zawierające m.in datę ważności i nr serii).</t>
  </si>
  <si>
    <t>Zestaw do wkłucia pośredniego  
Skład zestawu:
1 x nieprzylepna , barierowa serweta z włókniny PP + PE ,w rozmiarze 45 cm x 75 cm, o gramaturze min. 42 g/m2
1 x  barierowa serweta z włókniny PP + PE ,w rozmiarze 150 cm x 50 cm, z otworem o śr. 14 cm umiejscowionym w górnej części serwety i przylepcem wokół otworu,  gramaturze min. 42 g/m2
1 x strzykawka 10 ml - strzykawka 2 częściowa Luer
1 x ostrze - skalpel 4 cm (nr 11) -  zapakowany
1 x samoprzylepny, przezroczysty opatrunek 8,5 cm x 11,5 cm, z ramką
10 x kompresy gazowe 10 cm x 10 cm, 17n 16w ze 100 % bawełnianej gazy higroskopijnej
1 x metalowy uchwyt do igły typu Webster 13 cm
Zestaw do wkłucia pośredniego.
Serwety - wykonane z dwuwarstwowej, pełnobarierowej włókniny polipropylenowej o gramaturze 47 g/m2. Jedną z warstw materiału stanowi folia polietylenowa. Chłonność warstwy zewnętrznej min. 286 %. Obłożenie cechuje wysoka odporność na penetrację płynów (zgodnie z EN 20811) &gt; 277 cm H20 oraz odporność na rozerwanie &gt;186 kPa (zgodnie z EN 13938-1).
Zestaw zapakowany w torebkę papierowo-foliową. Etykieta jednostkowa zawierająca minimum 2 wlepki (do wklejania do dokumentacji medycznej) zawierające m.in datę ważności i nr serii).</t>
  </si>
  <si>
    <t>Zestaw do usuwania szwów. Opakowanie: twardy blister, 2 komory. 
Skład:
 - tuper w kształcie kuli z gazy 17N o wymiarach 20cmx20cm - 6 szt.; 
- rękawice nitrylowe rozm. M - 2 szt.; 
- nożyczki metalowe ostro-ostre 11cm – 1 szt..
- pęseta metalowa anatomiczna typu Adson 12,5 cm – 1 szt.</t>
  </si>
  <si>
    <t>Zestaw dla noworodka w składzie : 
- kocyk flanelowy 160x75, 
-2 x serweta włokninowa 50g/m2 rozm. 80 x 60 cm 
- 1 podkład chłonny z wkładem z pulpy celulozowej rozm. 60x60 , 
- 1 x czapeczka dla noworodka rozm. 38</t>
  </si>
  <si>
    <t>Zestaw chirurgiczny
Skład 1 zestawu:
-1 x serweta na stół narzędziowy (owinięcie pakietu) rozm. 90 x 75 cm, 
-1 x serweta przylepna 2-częściowa z regulacją otworu 75 x 90 cm,
 -1 x skalpel jednorazowy nr 10,
- 1 x nożyczki zagięte typu Metzenbaum tępo tępo 14,5 cm,
- 1 x imadło chirurgiczne typu Mayo-Hegar 15 cm,
- 1 x peseta chirurgiczna standardowa prosta 15 cm,
- 1 x kleszczyki automatyczne zagięte typu Halsted-Mosquito 12,5 cm,
- 1 x kleszczyki plastikowe proste (do mycia pola operacyjnego) 19 cm,
- 1 x pojemnik plastikowy 250 ml (7 x 5,5 cm), z podziałką, przeźroczysty,
- 5 x kompresów włókninowych 5x5 cm, 4 warstw, 40 g/m2,
-10 x kompresów gazowych 7,5 x 7,5 cm, 12 warstw, 17 nitek,
- 3 x tupfery z gazy o wykroju 30 x 30 cm,
Zestaw chirurgiczny
Serwety -  wykonane z dwuwarstwowej, pełnobarierowej włókniny polipropylenowej zgodnej z (PN-EN 13795-1:2019-05)
o gramaturze 55g/m2. Jedną z warstw materiału stanowi folia polietylenowo-polipropylenowa. Chłonność warstwy zewnętrznej min. 397%. Obłożenie cechuje wysoka odporność na penetrację płynów (zgodnie z EN 20811) &gt; 300cm H20 oraz odporność na rozerwanie &gt;240kPa (zgodnie z EN 13938-1)
Narzędzia chirurgiczne- sterylne, jednorazowe, wykonane ze stali, posiadające symbol graficzny „do jednorazowego użycia" zgodnie z normą EN 980, umieszczony w sposób trwały na obu stronach narzędzia. Dodatkowo narzędzia wykonane ze stali  mają posiadać kolorowe oznakowanie ułatwiające odróżnienie od narzędzi wielorazowych oraz deklarację nieszkodliwości toksykologicznej kolorowego oznakowania dla ludzi. Wyrób medyczny klasa Ila reguła 6.
Zestaw zapakowany sterylnie w jedną torbę z przeźroczystej foli polietylenowej z klapką wykonana z TYVEC-u zgrzewaną z folią w celu zminimalizowania ryzyka rozjałowienia zawartości podczas wyjmowania z opakowania. Etykieta jednostkowa zawierająca 4 wlepki (do wklejania do dokumentacji medycznej) zawierające m.in datę ważności i nr serii). Opakowanie zbiorcze w formie kartonowego podajnika/ dyspensera, do transportu pakowane dodatkowo w karton zewnętrzny.</t>
  </si>
  <si>
    <t>Zestaw do dożylnego wkłucia centralnego
4 x tupfery gazowe kształt kuli, z gazy 17 nitkowej - rozmiar po rozwinięciu około 15 x 15 cm
1 x plastikowe kleszczyki Kocher 13 cm
1 x plastikowa pęseta 11 cm
1 x strzykawka 10 ml - strzykawka 2 częściowa Luer
1 x igła podskórna zielona 21 G 1 1/2 (0,8 x 40 mm)                                                                                        
1 x ostrze - skalpel 4 cm (nr 11) -  zapakowany
1 x samoprzylepny, przezroczysty opatrunek 10 cm x 15 cm, zapakowany
6 x kompresy gazowe 7,5 cm x 7,5 cm, 13n 8w ze 100 % bawełnianej gazy higroskopijnej
1 x metalowy uchwyt do igły typu Webster 13 cm
1 x nieprzylepna , barierowa serweta z włókniny PP + PE ,w rozmiarze 45 cm x 75 cm, o gramaturze min. 42 g/m2,
1 x przylepna, barierowa serweta z włókniny PP + PE ,w rozmiarze 45 cm x 75 cm, o gramaturze min. 42 g/m2, z regulowaną wielkością otworu
1 x igła podskórna, różowa, 18 G 1 1/2 (1,2 x 40 mm);
Zestaw do wkłucia centralnego
Serwety - wykonane z dwuwarstwowej, pełnobarierowej włókniny polipropylenowej o gramaturze 47 g/m2. Jedną z warstw materiału stanowi folia polietylenowa. Chłonność warstwy zewnętrznej min. 286 %. Obłożenie cechuje wysoka odporność na penetrację płynów (zgodnie z EN 20811) &gt; 277 cm H20 oraz odporność na rozerwanie &gt;186 kPa (zgodnie z EN 13938-1).
Zestaw zapakowany w torebkę papierowo-foliową. Etykieta jednostkowa zawierająca minimum 2 wlepki (do wklejania do dokumentacji medycznej) zawierające m.in datę ważności i nr serii).</t>
  </si>
  <si>
    <t>Zestaw do znieczulania podpajęczynówkowego
Skład zestawu:
1 x nieprzylepna serweta z włókniny polipropylenowej 75 cm x 90 cm, o gramaturze min. 55 g/m2
1 x plastikowe kleszczyki typu pean 13 cm
6 x tupfery gazowe w kształcie kuli, z gazy, 17 nitkowej - rozmiar po rozwinięciu około 20 x 20 cm
1 x przylepna serweta z włókniny polipropylenowej 60 cm x 50 cm, o gramaturze min. 55 g/m2 (z przylepcem na dłuższym boku)
1 x strzykawka  5 ml                                                                              1 x strzykawka  2 ml 
1 x igła podskórna, czarna, 25G  (0,5x25mm) 
1 x igła podskórna, różowa, 18G (1,2 x 40 mm)
1 x sterylny, samoprzylepny opatrunek chłonny 7,2 cm x 5 cm.
Zestaw do znieczulania popdajęczynówkowego
Serwety - wykonane z dwuwarstwowej, pełnobarierowej włókniny polipropylenowej o gramaturze 55g/m2. Jedną z warstw materiału stanowi folia polietylenowo-polipropylenowa. Chłonność warstwy zewnętrznej min 397%. Obłożenie cechuje wysoka odporność na penetrację płynów (zgodnie z EN 20811) &gt; 300cm H20 oraz odporność na rozerwanie &gt;240kPa (zgodnie z EN 13938-1)
Zestaw zapakowany w torebkę papierowo-foliową. Etykieta jednostkowa zawierająca minimum 2 wlepki (do wklejania do dokumentacji medycznej) zawierające m.in datę ważności i nr serii).</t>
  </si>
  <si>
    <t>Zestaw do zdejmowania szwów:
2 x rękawice lateksowe rozm. M
6 x  tupfer kula z gazy 17N, o wykroju 20 x 20 cm, 
1 x pęseta plastikowa,
1 x nożyk STITCH CUTTER, 11cm (+/-0,3),120</t>
  </si>
  <si>
    <t>Zestaw do zakładania szwów
1 x plastikowe kleszczyki typu Pean 13 cm
1 x metalowa pęseta Adson 12,5 cm
6 x tupfery gazowe w kształcie kuli, z gazy, 17 nitkowej - rozmiar po rozwinięciu około 20 x 20 cm
1 x metalowy igłotrzymacz 13 cm
1 x metalowe nożyczki ostre/ostre 11 cm
1 x serweta z włókniny 70 cm x 45 cm, z przylepnym otworem o śr 8 cm, o gramaturze min. 42 g/m2
1 x nieprzylepna serweta z włókniny 60 cm x 50 cm, o gramaturze  min. 42g/m2
1 x igła podskórna, zielona, 21G 1 1/2 (0,8 x 40 mm)
1 x igła podskórna, różowa, 18G 1 1/2 (1,2 x 40 mm)
1 x strzykawka  10 ml
Zestaw do zakładania szwów
Serwety - wykonane z dwuwarstwowej, pełnobarierowej włókniny polipropylenowej o gramaturze min. 42g/m2. Jedną z warstw materiału stanowi folia polietylenowa. Chłonność warstwy zewnętrznej 7g/g. Obłożenie cechuje wysoka odporność na penetrację płynów (zgodnie z EN 20811) &gt; 70 cm H20. Zestaw zapakowany w opakowanie typu blister w kształcie tacki z 2 wgłębieniami, która może służyć jako nerka. Etykieta jednostkowa zawierająca minimum 2 wlepki (do wklejania do dokumentacji medycznej) zawierające m.in datę ważności i nr serii)</t>
  </si>
  <si>
    <t>Sterylna, przylepna serweta z włókniny polipropylenowej 90 cm x 75 cm, o gramaturze min. 55 g/m2
Serweta przylepna
Serweta wykonana z dwuwarstwowej, pełnobarierowej włókniny polipropylenowej zgodnej z (PN-EN 13795-1:2019-05) o gramaturze min. 55g/m2. Jedną z warstw materiału stanowi folia polietylenowo-polipropylenowa. Chłonność warstwy zewnętrznej min. 397%. Obłożenie cechuje wysoka odporność na penetrację płynów (zgodnie z EN 20811) &gt; 300cm H20 oraz odporność na rozerwanie &gt;240kPa (zgodnie z EN 13938-1)
 o wymiarach 90 x 75 cm z przylepcem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</si>
</sst>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1"/>
      <color rgb="FF000000"/>
      <name val="Calibri"/>
    </font>
    <font>
      <sz val="8"/>
      <color rgb="FF000000"/>
      <name val="Calibri"/>
      <family val="2"/>
      <charset val="238"/>
    </font>
    <font>
      <b/>
      <sz val="11"/>
      <color rgb="FF000000"/>
      <name val="Calibri"/>
      <family val="2"/>
      <charset val="238"/>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0" xfId="0" applyAlignment="1">
      <alignment horizontal="centerContinuous"/>
    </xf>
    <xf numFmtId="0" fontId="0" fillId="0" borderId="0" xfId="0" applyAlignment="1">
      <alignment vertical="top"/>
    </xf>
    <xf numFmtId="0" fontId="2" fillId="2" borderId="1" xfId="0" applyFont="1" applyFill="1" applyBorder="1" applyAlignment="1">
      <alignment horizontal="centerContinuous" vertical="top" wrapText="1"/>
    </xf>
    <xf numFmtId="0" fontId="0" fillId="0" borderId="1" xfId="0" applyBorder="1" applyAlignment="1">
      <alignment horizontal="centerContinuous" vertical="top"/>
    </xf>
    <xf numFmtId="0" fontId="3" fillId="0" borderId="1" xfId="0" applyFont="1" applyBorder="1" applyAlignment="1" applyProtection="1">
      <alignment horizontal="center" vertical="top" wrapText="1"/>
      <protection locked="0"/>
    </xf>
    <xf numFmtId="0" fontId="3" fillId="0" borderId="0" xfId="0" applyFont="1" applyAlignment="1">
      <alignment vertical="top"/>
    </xf>
    <xf numFmtId="0" fontId="3" fillId="0" borderId="1" xfId="0" applyFont="1" applyBorder="1" applyAlignment="1">
      <alignment horizontal="centerContinuous" vertical="top"/>
    </xf>
    <xf numFmtId="0" fontId="4" fillId="2" borderId="1" xfId="0" applyFont="1" applyFill="1" applyBorder="1" applyAlignment="1">
      <alignment horizontal="centerContinuous" vertical="top"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
  <sheetViews>
    <sheetView tabSelected="1" workbookViewId="0">
      <selection activeCell="D2" sqref="D2"/>
    </sheetView>
  </sheetViews>
  <sheetFormatPr defaultRowHeight="15" x14ac:dyDescent="0.25"/>
  <cols>
    <col min="1" max="1" width="4.42578125" customWidth="1"/>
    <col min="2" max="2" width="15.7109375" customWidth="1"/>
    <col min="3" max="3" width="13.42578125" customWidth="1"/>
    <col min="4" max="4" width="73.140625" style="16"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18"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7">
        <v>4</v>
      </c>
      <c r="E3" s="3">
        <v>5</v>
      </c>
      <c r="F3" s="3">
        <v>6</v>
      </c>
      <c r="G3" s="3">
        <v>7</v>
      </c>
      <c r="H3" s="3">
        <v>8</v>
      </c>
      <c r="I3" s="3">
        <v>9</v>
      </c>
      <c r="J3" s="3">
        <v>10</v>
      </c>
      <c r="K3" s="3">
        <v>11</v>
      </c>
      <c r="L3" s="3">
        <v>12</v>
      </c>
      <c r="M3" s="3">
        <v>13</v>
      </c>
      <c r="N3" s="5">
        <v>14</v>
      </c>
      <c r="O3" s="3">
        <v>15</v>
      </c>
    </row>
    <row r="4" spans="1:16" ht="393.75" x14ac:dyDescent="0.25">
      <c r="A4" s="7">
        <v>1</v>
      </c>
      <c r="B4" s="7"/>
      <c r="C4" s="7" t="s">
        <v>16</v>
      </c>
      <c r="D4" s="15" t="s">
        <v>17</v>
      </c>
      <c r="E4" s="7"/>
      <c r="F4" s="7"/>
      <c r="G4" s="7"/>
      <c r="H4" s="7" t="s">
        <v>18</v>
      </c>
      <c r="I4" s="7"/>
      <c r="J4" s="9">
        <v>250</v>
      </c>
      <c r="K4" s="9"/>
      <c r="L4" s="8">
        <f t="shared" ref="L4:L11" si="0">ROUND(K4*((100+N4)/100), 2)</f>
        <v>0</v>
      </c>
      <c r="M4" s="8">
        <f t="shared" ref="M4:M11" si="1">J4*K4</f>
        <v>0</v>
      </c>
      <c r="N4" s="10"/>
      <c r="O4" s="8">
        <f t="shared" ref="O4:O11" si="2">J4*L4</f>
        <v>0</v>
      </c>
    </row>
    <row r="5" spans="1:16" ht="135" x14ac:dyDescent="0.25">
      <c r="A5" s="7">
        <v>2</v>
      </c>
      <c r="B5" s="7"/>
      <c r="C5" s="7" t="s">
        <v>16</v>
      </c>
      <c r="D5" s="15" t="s">
        <v>19</v>
      </c>
      <c r="E5" s="7"/>
      <c r="F5" s="7"/>
      <c r="G5" s="7"/>
      <c r="H5" s="7" t="s">
        <v>18</v>
      </c>
      <c r="I5" s="7"/>
      <c r="J5" s="9">
        <v>1000</v>
      </c>
      <c r="K5" s="9"/>
      <c r="L5" s="8">
        <f t="shared" si="0"/>
        <v>0</v>
      </c>
      <c r="M5" s="8">
        <f t="shared" si="1"/>
        <v>0</v>
      </c>
      <c r="N5" s="10"/>
      <c r="O5" s="8">
        <f t="shared" si="2"/>
        <v>0</v>
      </c>
    </row>
    <row r="6" spans="1:16" ht="348.75" x14ac:dyDescent="0.25">
      <c r="A6" s="7">
        <v>3</v>
      </c>
      <c r="B6" s="7"/>
      <c r="C6" s="7" t="s">
        <v>16</v>
      </c>
      <c r="D6" s="15" t="s">
        <v>20</v>
      </c>
      <c r="E6" s="7"/>
      <c r="F6" s="7"/>
      <c r="G6" s="7"/>
      <c r="H6" s="7" t="s">
        <v>18</v>
      </c>
      <c r="I6" s="7"/>
      <c r="J6" s="9">
        <v>300</v>
      </c>
      <c r="K6" s="9"/>
      <c r="L6" s="8">
        <f t="shared" si="0"/>
        <v>0</v>
      </c>
      <c r="M6" s="8">
        <f t="shared" si="1"/>
        <v>0</v>
      </c>
      <c r="N6" s="10"/>
      <c r="O6" s="8">
        <f t="shared" si="2"/>
        <v>0</v>
      </c>
    </row>
    <row r="7" spans="1:16" ht="409.5" x14ac:dyDescent="0.25">
      <c r="A7" s="7">
        <v>4</v>
      </c>
      <c r="B7" s="7"/>
      <c r="C7" s="7" t="s">
        <v>16</v>
      </c>
      <c r="D7" s="15" t="s">
        <v>21</v>
      </c>
      <c r="E7" s="7"/>
      <c r="F7" s="7"/>
      <c r="G7" s="7"/>
      <c r="H7" s="7" t="s">
        <v>18</v>
      </c>
      <c r="I7" s="7"/>
      <c r="J7" s="9">
        <v>1250</v>
      </c>
      <c r="K7" s="9"/>
      <c r="L7" s="8">
        <f t="shared" si="0"/>
        <v>0</v>
      </c>
      <c r="M7" s="8">
        <f t="shared" si="1"/>
        <v>0</v>
      </c>
      <c r="N7" s="10"/>
      <c r="O7" s="8">
        <f t="shared" si="2"/>
        <v>0</v>
      </c>
    </row>
    <row r="8" spans="1:16" ht="409.5" x14ac:dyDescent="0.25">
      <c r="A8" s="7">
        <v>5</v>
      </c>
      <c r="B8" s="7"/>
      <c r="C8" s="7" t="s">
        <v>16</v>
      </c>
      <c r="D8" s="15" t="s">
        <v>22</v>
      </c>
      <c r="E8" s="7"/>
      <c r="F8" s="7"/>
      <c r="G8" s="7"/>
      <c r="H8" s="7" t="s">
        <v>18</v>
      </c>
      <c r="I8" s="7"/>
      <c r="J8" s="9">
        <v>1300</v>
      </c>
      <c r="K8" s="9"/>
      <c r="L8" s="8">
        <f t="shared" si="0"/>
        <v>0</v>
      </c>
      <c r="M8" s="8">
        <f t="shared" si="1"/>
        <v>0</v>
      </c>
      <c r="N8" s="10"/>
      <c r="O8" s="8">
        <f t="shared" si="2"/>
        <v>0</v>
      </c>
    </row>
    <row r="9" spans="1:16" ht="393.75" x14ac:dyDescent="0.25">
      <c r="A9" s="7">
        <v>6</v>
      </c>
      <c r="B9" s="7"/>
      <c r="C9" s="7" t="s">
        <v>16</v>
      </c>
      <c r="D9" s="15" t="s">
        <v>23</v>
      </c>
      <c r="E9" s="7"/>
      <c r="F9" s="7"/>
      <c r="G9" s="7"/>
      <c r="H9" s="7" t="s">
        <v>18</v>
      </c>
      <c r="I9" s="7"/>
      <c r="J9" s="9">
        <v>1500</v>
      </c>
      <c r="K9" s="9"/>
      <c r="L9" s="8">
        <f t="shared" si="0"/>
        <v>0</v>
      </c>
      <c r="M9" s="8">
        <f t="shared" si="1"/>
        <v>0</v>
      </c>
      <c r="N9" s="10"/>
      <c r="O9" s="8">
        <f t="shared" si="2"/>
        <v>0</v>
      </c>
    </row>
    <row r="10" spans="1:16" ht="409.5" x14ac:dyDescent="0.25">
      <c r="A10" s="7">
        <v>7</v>
      </c>
      <c r="B10" s="7"/>
      <c r="C10" s="7" t="s">
        <v>16</v>
      </c>
      <c r="D10" s="15" t="s">
        <v>24</v>
      </c>
      <c r="E10" s="7"/>
      <c r="F10" s="7"/>
      <c r="G10" s="7"/>
      <c r="H10" s="7" t="s">
        <v>18</v>
      </c>
      <c r="I10" s="7"/>
      <c r="J10" s="9">
        <v>4000</v>
      </c>
      <c r="K10" s="9"/>
      <c r="L10" s="8">
        <f t="shared" si="0"/>
        <v>0</v>
      </c>
      <c r="M10" s="8">
        <f t="shared" si="1"/>
        <v>0</v>
      </c>
      <c r="N10" s="10"/>
      <c r="O10" s="8">
        <f t="shared" si="2"/>
        <v>0</v>
      </c>
    </row>
    <row r="11" spans="1:16" ht="409.5" x14ac:dyDescent="0.25">
      <c r="A11" s="7">
        <v>8</v>
      </c>
      <c r="B11" s="7"/>
      <c r="C11" s="7" t="s">
        <v>16</v>
      </c>
      <c r="D11" s="15" t="s">
        <v>25</v>
      </c>
      <c r="E11" s="7"/>
      <c r="F11" s="7"/>
      <c r="G11" s="7"/>
      <c r="H11" s="7" t="s">
        <v>18</v>
      </c>
      <c r="I11" s="7"/>
      <c r="J11" s="9">
        <v>11000</v>
      </c>
      <c r="K11" s="9"/>
      <c r="L11" s="8">
        <f t="shared" si="0"/>
        <v>0</v>
      </c>
      <c r="M11" s="8">
        <f t="shared" si="1"/>
        <v>0</v>
      </c>
      <c r="N11" s="10"/>
      <c r="O11" s="8">
        <f t="shared" si="2"/>
        <v>0</v>
      </c>
    </row>
    <row r="12" spans="1:16" x14ac:dyDescent="0.25">
      <c r="I12" t="s">
        <v>26</v>
      </c>
      <c r="J12" s="8"/>
      <c r="K12" s="8"/>
      <c r="L12" s="8"/>
      <c r="M12" s="8">
        <f>SUM(M4:M11)</f>
        <v>0</v>
      </c>
      <c r="N12" s="8"/>
      <c r="O12" s="8">
        <f>SUM(O4:O11)</f>
        <v>0</v>
      </c>
      <c r="P12"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
  <sheetViews>
    <sheetView workbookViewId="0">
      <selection activeCell="D3" sqref="D3"/>
    </sheetView>
  </sheetViews>
  <sheetFormatPr defaultRowHeight="15" x14ac:dyDescent="0.25"/>
  <cols>
    <col min="1" max="1" width="4.42578125" customWidth="1"/>
    <col min="2" max="2" width="15.7109375" customWidth="1"/>
    <col min="3" max="3" width="13.42578125" customWidth="1"/>
    <col min="4" max="4" width="62.42578125" style="1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27</v>
      </c>
    </row>
    <row r="2" spans="1:16" ht="60" x14ac:dyDescent="0.25">
      <c r="A2" s="2" t="s">
        <v>1</v>
      </c>
      <c r="B2" s="2" t="s">
        <v>2</v>
      </c>
      <c r="C2" s="2" t="s">
        <v>3</v>
      </c>
      <c r="D2" s="13"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4">
        <v>4</v>
      </c>
      <c r="E3" s="3">
        <v>5</v>
      </c>
      <c r="F3" s="3">
        <v>6</v>
      </c>
      <c r="G3" s="3">
        <v>7</v>
      </c>
      <c r="H3" s="3">
        <v>8</v>
      </c>
      <c r="I3" s="3">
        <v>9</v>
      </c>
      <c r="J3" s="3">
        <v>10</v>
      </c>
      <c r="K3" s="3">
        <v>11</v>
      </c>
      <c r="L3" s="3">
        <v>12</v>
      </c>
      <c r="M3" s="3">
        <v>13</v>
      </c>
      <c r="N3" s="5">
        <v>14</v>
      </c>
      <c r="O3" s="3">
        <v>15</v>
      </c>
    </row>
    <row r="4" spans="1:16" ht="101.25" x14ac:dyDescent="0.25">
      <c r="A4" s="7">
        <v>9</v>
      </c>
      <c r="B4" s="7"/>
      <c r="C4" s="7" t="s">
        <v>16</v>
      </c>
      <c r="D4" s="15" t="s">
        <v>48</v>
      </c>
      <c r="E4" s="7"/>
      <c r="F4" s="7"/>
      <c r="G4" s="7"/>
      <c r="H4" s="7" t="s">
        <v>18</v>
      </c>
      <c r="I4" s="7"/>
      <c r="J4" s="9">
        <v>500</v>
      </c>
      <c r="K4" s="9"/>
      <c r="L4" s="8">
        <f t="shared" ref="L4:L13" si="0">ROUND(K4*((100+N4)/100), 2)</f>
        <v>0</v>
      </c>
      <c r="M4" s="8">
        <f t="shared" ref="M4:M13" si="1">J4*K4</f>
        <v>0</v>
      </c>
      <c r="N4" s="10"/>
      <c r="O4" s="8">
        <f t="shared" ref="O4:O13" si="2">J4*L4</f>
        <v>0</v>
      </c>
    </row>
    <row r="5" spans="1:16" ht="56.25" x14ac:dyDescent="0.25">
      <c r="A5" s="7">
        <v>10</v>
      </c>
      <c r="B5" s="7"/>
      <c r="C5" s="7" t="s">
        <v>16</v>
      </c>
      <c r="D5" s="15" t="s">
        <v>28</v>
      </c>
      <c r="E5" s="7"/>
      <c r="F5" s="7"/>
      <c r="G5" s="7"/>
      <c r="H5" s="7" t="s">
        <v>18</v>
      </c>
      <c r="I5" s="7"/>
      <c r="J5" s="9">
        <v>150</v>
      </c>
      <c r="K5" s="9"/>
      <c r="L5" s="8">
        <f t="shared" si="0"/>
        <v>0</v>
      </c>
      <c r="M5" s="8">
        <f t="shared" si="1"/>
        <v>0</v>
      </c>
      <c r="N5" s="10"/>
      <c r="O5" s="8">
        <f t="shared" si="2"/>
        <v>0</v>
      </c>
    </row>
    <row r="6" spans="1:16" ht="33.75" x14ac:dyDescent="0.25">
      <c r="A6" s="7">
        <v>11</v>
      </c>
      <c r="B6" s="7"/>
      <c r="C6" s="7" t="s">
        <v>16</v>
      </c>
      <c r="D6" s="15" t="s">
        <v>29</v>
      </c>
      <c r="E6" s="7"/>
      <c r="F6" s="7"/>
      <c r="G6" s="7"/>
      <c r="H6" s="7" t="s">
        <v>18</v>
      </c>
      <c r="I6" s="7"/>
      <c r="J6" s="9">
        <v>100</v>
      </c>
      <c r="K6" s="9"/>
      <c r="L6" s="8">
        <f t="shared" si="0"/>
        <v>0</v>
      </c>
      <c r="M6" s="8">
        <f t="shared" si="1"/>
        <v>0</v>
      </c>
      <c r="N6" s="10"/>
      <c r="O6" s="8">
        <f t="shared" si="2"/>
        <v>0</v>
      </c>
    </row>
    <row r="7" spans="1:16" ht="78.75" x14ac:dyDescent="0.25">
      <c r="A7" s="7">
        <v>12</v>
      </c>
      <c r="B7" s="7"/>
      <c r="C7" s="7" t="s">
        <v>16</v>
      </c>
      <c r="D7" s="15" t="s">
        <v>30</v>
      </c>
      <c r="E7" s="7"/>
      <c r="F7" s="7"/>
      <c r="G7" s="7"/>
      <c r="H7" s="7" t="s">
        <v>18</v>
      </c>
      <c r="I7" s="7"/>
      <c r="J7" s="9">
        <v>100</v>
      </c>
      <c r="K7" s="9"/>
      <c r="L7" s="8">
        <f t="shared" si="0"/>
        <v>0</v>
      </c>
      <c r="M7" s="8">
        <f t="shared" si="1"/>
        <v>0</v>
      </c>
      <c r="N7" s="10"/>
      <c r="O7" s="8">
        <f t="shared" si="2"/>
        <v>0</v>
      </c>
    </row>
    <row r="8" spans="1:16" ht="180" x14ac:dyDescent="0.25">
      <c r="A8" s="7">
        <v>13</v>
      </c>
      <c r="B8" s="7"/>
      <c r="C8" s="7" t="s">
        <v>16</v>
      </c>
      <c r="D8" s="15" t="s">
        <v>31</v>
      </c>
      <c r="E8" s="7"/>
      <c r="F8" s="7"/>
      <c r="G8" s="7"/>
      <c r="H8" s="7" t="s">
        <v>32</v>
      </c>
      <c r="I8" s="7"/>
      <c r="J8" s="9">
        <v>200</v>
      </c>
      <c r="K8" s="9"/>
      <c r="L8" s="8">
        <f t="shared" si="0"/>
        <v>0</v>
      </c>
      <c r="M8" s="8">
        <f t="shared" si="1"/>
        <v>0</v>
      </c>
      <c r="N8" s="10"/>
      <c r="O8" s="8">
        <f t="shared" si="2"/>
        <v>0</v>
      </c>
    </row>
    <row r="9" spans="1:16" ht="157.5" x14ac:dyDescent="0.25">
      <c r="A9" s="7">
        <v>14</v>
      </c>
      <c r="B9" s="7"/>
      <c r="C9" s="7" t="s">
        <v>16</v>
      </c>
      <c r="D9" s="15" t="s">
        <v>33</v>
      </c>
      <c r="E9" s="7"/>
      <c r="F9" s="7"/>
      <c r="G9" s="7"/>
      <c r="H9" s="7" t="s">
        <v>18</v>
      </c>
      <c r="I9" s="7"/>
      <c r="J9" s="9">
        <v>3000</v>
      </c>
      <c r="K9" s="9"/>
      <c r="L9" s="8">
        <f t="shared" si="0"/>
        <v>0</v>
      </c>
      <c r="M9" s="8">
        <f t="shared" si="1"/>
        <v>0</v>
      </c>
      <c r="N9" s="10"/>
      <c r="O9" s="8">
        <f t="shared" si="2"/>
        <v>0</v>
      </c>
    </row>
    <row r="10" spans="1:16" ht="157.5" x14ac:dyDescent="0.25">
      <c r="A10" s="7">
        <v>15</v>
      </c>
      <c r="B10" s="7"/>
      <c r="C10" s="7" t="s">
        <v>16</v>
      </c>
      <c r="D10" s="15" t="s">
        <v>34</v>
      </c>
      <c r="E10" s="7"/>
      <c r="F10" s="7"/>
      <c r="G10" s="7"/>
      <c r="H10" s="7" t="s">
        <v>18</v>
      </c>
      <c r="I10" s="7"/>
      <c r="J10" s="9">
        <v>8000</v>
      </c>
      <c r="K10" s="9"/>
      <c r="L10" s="8">
        <f t="shared" si="0"/>
        <v>0</v>
      </c>
      <c r="M10" s="8">
        <f t="shared" si="1"/>
        <v>0</v>
      </c>
      <c r="N10" s="10"/>
      <c r="O10" s="8">
        <f t="shared" si="2"/>
        <v>0</v>
      </c>
    </row>
    <row r="11" spans="1:16" ht="157.5" x14ac:dyDescent="0.25">
      <c r="A11" s="7">
        <v>16</v>
      </c>
      <c r="B11" s="7"/>
      <c r="C11" s="7" t="s">
        <v>16</v>
      </c>
      <c r="D11" s="15" t="s">
        <v>35</v>
      </c>
      <c r="E11" s="7"/>
      <c r="F11" s="7"/>
      <c r="G11" s="7"/>
      <c r="H11" s="7" t="s">
        <v>18</v>
      </c>
      <c r="I11" s="7"/>
      <c r="J11" s="9">
        <v>3000</v>
      </c>
      <c r="K11" s="9"/>
      <c r="L11" s="8">
        <f t="shared" si="0"/>
        <v>0</v>
      </c>
      <c r="M11" s="8">
        <f t="shared" si="1"/>
        <v>0</v>
      </c>
      <c r="N11" s="10"/>
      <c r="O11" s="8">
        <f t="shared" si="2"/>
        <v>0</v>
      </c>
    </row>
    <row r="12" spans="1:16" ht="409.5" x14ac:dyDescent="0.25">
      <c r="A12" s="7">
        <v>17</v>
      </c>
      <c r="B12" s="7"/>
      <c r="C12" s="7" t="s">
        <v>16</v>
      </c>
      <c r="D12" s="15" t="s">
        <v>36</v>
      </c>
      <c r="E12" s="7"/>
      <c r="F12" s="7"/>
      <c r="G12" s="7"/>
      <c r="H12" s="7" t="s">
        <v>18</v>
      </c>
      <c r="I12" s="7"/>
      <c r="J12" s="9">
        <v>800</v>
      </c>
      <c r="K12" s="9"/>
      <c r="L12" s="8">
        <f t="shared" si="0"/>
        <v>0</v>
      </c>
      <c r="M12" s="8">
        <f t="shared" si="1"/>
        <v>0</v>
      </c>
      <c r="N12" s="10"/>
      <c r="O12" s="8">
        <f t="shared" si="2"/>
        <v>0</v>
      </c>
    </row>
    <row r="13" spans="1:16" ht="393.75" x14ac:dyDescent="0.25">
      <c r="A13" s="7">
        <v>18</v>
      </c>
      <c r="B13" s="7"/>
      <c r="C13" s="7" t="s">
        <v>16</v>
      </c>
      <c r="D13" s="15" t="s">
        <v>37</v>
      </c>
      <c r="E13" s="7"/>
      <c r="F13" s="7"/>
      <c r="G13" s="7"/>
      <c r="H13" s="7" t="s">
        <v>18</v>
      </c>
      <c r="I13" s="7"/>
      <c r="J13" s="9">
        <v>12000</v>
      </c>
      <c r="K13" s="9"/>
      <c r="L13" s="8">
        <f t="shared" si="0"/>
        <v>0</v>
      </c>
      <c r="M13" s="8">
        <f t="shared" si="1"/>
        <v>0</v>
      </c>
      <c r="N13" s="10"/>
      <c r="O13" s="8">
        <f t="shared" si="2"/>
        <v>0</v>
      </c>
    </row>
    <row r="14" spans="1:16" x14ac:dyDescent="0.25">
      <c r="I14" t="s">
        <v>26</v>
      </c>
      <c r="J14" s="8"/>
      <c r="K14" s="8"/>
      <c r="L14" s="8"/>
      <c r="M14" s="8">
        <f>SUM(M4:M13)</f>
        <v>0</v>
      </c>
      <c r="N14" s="8"/>
      <c r="O14" s="8">
        <f>SUM(O4:O13)</f>
        <v>0</v>
      </c>
      <c r="P14"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3"/>
  <sheetViews>
    <sheetView workbookViewId="0">
      <selection activeCell="D4" sqref="D4"/>
    </sheetView>
  </sheetViews>
  <sheetFormatPr defaultRowHeight="15" x14ac:dyDescent="0.25"/>
  <cols>
    <col min="1" max="1" width="4.42578125" customWidth="1"/>
    <col min="2" max="2" width="15.7109375" customWidth="1"/>
    <col min="3" max="3" width="13.42578125" customWidth="1"/>
    <col min="4" max="4" width="55.42578125" style="16"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38</v>
      </c>
    </row>
    <row r="2" spans="1:16" ht="60" x14ac:dyDescent="0.25">
      <c r="A2" s="2" t="s">
        <v>1</v>
      </c>
      <c r="B2" s="2" t="s">
        <v>2</v>
      </c>
      <c r="C2" s="2" t="s">
        <v>3</v>
      </c>
      <c r="D2" s="18"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17">
        <v>4</v>
      </c>
      <c r="E3" s="3">
        <v>5</v>
      </c>
      <c r="F3" s="3">
        <v>6</v>
      </c>
      <c r="G3" s="3">
        <v>7</v>
      </c>
      <c r="H3" s="3">
        <v>8</v>
      </c>
      <c r="I3" s="3">
        <v>9</v>
      </c>
      <c r="J3" s="3">
        <v>10</v>
      </c>
      <c r="K3" s="3">
        <v>11</v>
      </c>
      <c r="L3" s="3">
        <v>12</v>
      </c>
      <c r="M3" s="3">
        <v>13</v>
      </c>
      <c r="N3" s="5">
        <v>14</v>
      </c>
      <c r="O3" s="3">
        <v>15</v>
      </c>
    </row>
    <row r="4" spans="1:16" ht="409.5" x14ac:dyDescent="0.25">
      <c r="A4" s="7">
        <v>19</v>
      </c>
      <c r="B4" s="7"/>
      <c r="C4" s="7" t="s">
        <v>16</v>
      </c>
      <c r="D4" s="15" t="s">
        <v>39</v>
      </c>
      <c r="E4" s="7"/>
      <c r="F4" s="7"/>
      <c r="G4" s="7"/>
      <c r="H4" s="7" t="s">
        <v>18</v>
      </c>
      <c r="I4" s="7"/>
      <c r="J4" s="9">
        <v>2000</v>
      </c>
      <c r="K4" s="9"/>
      <c r="L4" s="8">
        <f t="shared" ref="L4:L12" si="0">ROUND(K4*((100+N4)/100), 2)</f>
        <v>0</v>
      </c>
      <c r="M4" s="8">
        <f t="shared" ref="M4:M12" si="1">J4*K4</f>
        <v>0</v>
      </c>
      <c r="N4" s="10"/>
      <c r="O4" s="8">
        <f t="shared" ref="O4:O12" si="2">J4*L4</f>
        <v>0</v>
      </c>
    </row>
    <row r="5" spans="1:16" ht="348.75" x14ac:dyDescent="0.25">
      <c r="A5" s="7">
        <v>20</v>
      </c>
      <c r="B5" s="7"/>
      <c r="C5" s="7" t="s">
        <v>16</v>
      </c>
      <c r="D5" s="15" t="s">
        <v>40</v>
      </c>
      <c r="E5" s="7"/>
      <c r="F5" s="7"/>
      <c r="G5" s="7"/>
      <c r="H5" s="7" t="s">
        <v>18</v>
      </c>
      <c r="I5" s="7"/>
      <c r="J5" s="9">
        <v>750</v>
      </c>
      <c r="K5" s="9"/>
      <c r="L5" s="8">
        <f t="shared" si="0"/>
        <v>0</v>
      </c>
      <c r="M5" s="8">
        <f t="shared" si="1"/>
        <v>0</v>
      </c>
      <c r="N5" s="10"/>
      <c r="O5" s="8">
        <f t="shared" si="2"/>
        <v>0</v>
      </c>
    </row>
    <row r="6" spans="1:16" ht="101.25" x14ac:dyDescent="0.25">
      <c r="A6" s="7">
        <v>21</v>
      </c>
      <c r="B6" s="7"/>
      <c r="C6" s="7" t="s">
        <v>16</v>
      </c>
      <c r="D6" s="15" t="s">
        <v>41</v>
      </c>
      <c r="E6" s="7"/>
      <c r="F6" s="7"/>
      <c r="G6" s="7"/>
      <c r="H6" s="7" t="s">
        <v>18</v>
      </c>
      <c r="I6" s="7"/>
      <c r="J6" s="9">
        <v>1200</v>
      </c>
      <c r="K6" s="9"/>
      <c r="L6" s="8">
        <f t="shared" si="0"/>
        <v>0</v>
      </c>
      <c r="M6" s="8">
        <f t="shared" si="1"/>
        <v>0</v>
      </c>
      <c r="N6" s="10"/>
      <c r="O6" s="8">
        <f t="shared" si="2"/>
        <v>0</v>
      </c>
    </row>
    <row r="7" spans="1:16" ht="67.5" x14ac:dyDescent="0.25">
      <c r="A7" s="7">
        <v>22</v>
      </c>
      <c r="B7" s="7"/>
      <c r="C7" s="7" t="s">
        <v>16</v>
      </c>
      <c r="D7" s="15" t="s">
        <v>42</v>
      </c>
      <c r="E7" s="7"/>
      <c r="F7" s="7"/>
      <c r="G7" s="7"/>
      <c r="H7" s="7" t="s">
        <v>18</v>
      </c>
      <c r="I7" s="7"/>
      <c r="J7" s="9">
        <v>900</v>
      </c>
      <c r="K7" s="9"/>
      <c r="L7" s="8">
        <f t="shared" si="0"/>
        <v>0</v>
      </c>
      <c r="M7" s="8">
        <f t="shared" si="1"/>
        <v>0</v>
      </c>
      <c r="N7" s="10"/>
      <c r="O7" s="8">
        <f t="shared" si="2"/>
        <v>0</v>
      </c>
    </row>
    <row r="8" spans="1:16" ht="409.5" x14ac:dyDescent="0.25">
      <c r="A8" s="7">
        <v>23</v>
      </c>
      <c r="B8" s="7"/>
      <c r="C8" s="7" t="s">
        <v>16</v>
      </c>
      <c r="D8" s="15" t="s">
        <v>43</v>
      </c>
      <c r="E8" s="7"/>
      <c r="F8" s="7"/>
      <c r="G8" s="7"/>
      <c r="H8" s="7" t="s">
        <v>18</v>
      </c>
      <c r="I8" s="7"/>
      <c r="J8" s="9">
        <v>16</v>
      </c>
      <c r="K8" s="9"/>
      <c r="L8" s="8">
        <f t="shared" si="0"/>
        <v>0</v>
      </c>
      <c r="M8" s="8">
        <f t="shared" si="1"/>
        <v>0</v>
      </c>
      <c r="N8" s="10"/>
      <c r="O8" s="8">
        <f t="shared" si="2"/>
        <v>0</v>
      </c>
    </row>
    <row r="9" spans="1:16" ht="382.5" x14ac:dyDescent="0.25">
      <c r="A9" s="7">
        <v>24</v>
      </c>
      <c r="B9" s="7"/>
      <c r="C9" s="7" t="s">
        <v>16</v>
      </c>
      <c r="D9" s="15" t="s">
        <v>44</v>
      </c>
      <c r="E9" s="7"/>
      <c r="F9" s="7"/>
      <c r="G9" s="7"/>
      <c r="H9" s="7" t="s">
        <v>18</v>
      </c>
      <c r="I9" s="7"/>
      <c r="J9" s="9">
        <v>2000</v>
      </c>
      <c r="K9" s="9"/>
      <c r="L9" s="8">
        <f t="shared" si="0"/>
        <v>0</v>
      </c>
      <c r="M9" s="8">
        <f t="shared" si="1"/>
        <v>0</v>
      </c>
      <c r="N9" s="10"/>
      <c r="O9" s="8">
        <f t="shared" si="2"/>
        <v>0</v>
      </c>
    </row>
    <row r="10" spans="1:16" ht="348.75" x14ac:dyDescent="0.25">
      <c r="A10" s="7">
        <v>25</v>
      </c>
      <c r="B10" s="7"/>
      <c r="C10" s="7" t="s">
        <v>16</v>
      </c>
      <c r="D10" s="15" t="s">
        <v>45</v>
      </c>
      <c r="E10" s="7"/>
      <c r="F10" s="7"/>
      <c r="G10" s="7"/>
      <c r="H10" s="7" t="s">
        <v>18</v>
      </c>
      <c r="I10" s="7"/>
      <c r="J10" s="9">
        <v>4000</v>
      </c>
      <c r="K10" s="9"/>
      <c r="L10" s="8">
        <f t="shared" si="0"/>
        <v>0</v>
      </c>
      <c r="M10" s="8">
        <f t="shared" si="1"/>
        <v>0</v>
      </c>
      <c r="N10" s="10"/>
      <c r="O10" s="8">
        <f t="shared" si="2"/>
        <v>0</v>
      </c>
    </row>
    <row r="11" spans="1:16" ht="56.25" x14ac:dyDescent="0.25">
      <c r="A11" s="7">
        <v>26</v>
      </c>
      <c r="B11" s="7"/>
      <c r="C11" s="7" t="s">
        <v>16</v>
      </c>
      <c r="D11" s="15" t="s">
        <v>46</v>
      </c>
      <c r="E11" s="7"/>
      <c r="F11" s="7"/>
      <c r="G11" s="7"/>
      <c r="H11" s="7" t="s">
        <v>18</v>
      </c>
      <c r="I11" s="7"/>
      <c r="J11" s="9">
        <v>1500</v>
      </c>
      <c r="K11" s="9"/>
      <c r="L11" s="8">
        <f t="shared" si="0"/>
        <v>0</v>
      </c>
      <c r="M11" s="8">
        <f t="shared" si="1"/>
        <v>0</v>
      </c>
      <c r="N11" s="10"/>
      <c r="O11" s="8">
        <f t="shared" si="2"/>
        <v>0</v>
      </c>
    </row>
    <row r="12" spans="1:16" ht="303.75" x14ac:dyDescent="0.25">
      <c r="A12" s="7">
        <v>27</v>
      </c>
      <c r="B12" s="7"/>
      <c r="C12" s="7" t="s">
        <v>16</v>
      </c>
      <c r="D12" s="15" t="s">
        <v>47</v>
      </c>
      <c r="E12" s="7"/>
      <c r="F12" s="7"/>
      <c r="G12" s="7"/>
      <c r="H12" s="7" t="s">
        <v>18</v>
      </c>
      <c r="I12" s="7"/>
      <c r="J12" s="9">
        <v>5000</v>
      </c>
      <c r="K12" s="9"/>
      <c r="L12" s="8">
        <f t="shared" si="0"/>
        <v>0</v>
      </c>
      <c r="M12" s="8">
        <f t="shared" si="1"/>
        <v>0</v>
      </c>
      <c r="N12" s="10"/>
      <c r="O12" s="8">
        <f t="shared" si="2"/>
        <v>0</v>
      </c>
    </row>
    <row r="13" spans="1:16" x14ac:dyDescent="0.25">
      <c r="I13" t="s">
        <v>26</v>
      </c>
      <c r="J13" s="8"/>
      <c r="K13" s="8"/>
      <c r="L13" s="8"/>
      <c r="M13" s="8">
        <f>SUM(M4:M12)</f>
        <v>0</v>
      </c>
      <c r="N13" s="8"/>
      <c r="O13" s="8">
        <f>SUM(O4:O12)</f>
        <v>0</v>
      </c>
      <c r="P13" s="11"/>
    </row>
  </sheetData>
  <sheetProtection sheet="1" formatCells="0" formatColumns="0" formatRows="0" insertColumns="0" insertRows="0" insertHyperlinks="0" deleteColumns="0" deleteRows="0" sort="0" autoFilter="0" pivotTables="0"/>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(P1) Zestawy obłażeń do operac</vt:lpstr>
      <vt:lpstr>(P2) Jednorazowy jałowy fartuc</vt:lpstr>
      <vt:lpstr>(P3) Jednorazowe zestawy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2024-09-16T12:42:50Z</dcterms:created>
  <dcterms:modified xsi:type="dcterms:W3CDTF">2024-10-11T09:11:32Z</dcterms:modified>
  <cp:category/>
</cp:coreProperties>
</file>