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.witkowska\Desktop\"/>
    </mc:Choice>
  </mc:AlternateContent>
  <xr:revisionPtr revIDLastSave="0" documentId="8_{693D1EFD-760B-4007-B7D9-7E5456C28B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Pakiet 1 Aparatura RTG" sheetId="1" r:id="rId1"/>
    <sheet name="(P2) Pakiet 2 Tomograf okulist" sheetId="2" r:id="rId2"/>
    <sheet name="(P3) Pakiet 3 System chłodzeni" sheetId="3" r:id="rId3"/>
    <sheet name="(P4) Pakiet 4 Aparaty do zniec" sheetId="4" r:id="rId4"/>
    <sheet name="(P5) Pakiet 5 Aparaty do zniec" sheetId="5" r:id="rId5"/>
    <sheet name="(P6) Pakiet 6 Aparaty do zniec" sheetId="6" r:id="rId6"/>
    <sheet name="(P7) Pakiet 7 Respiratory" sheetId="7" r:id="rId7"/>
    <sheet name="(P8) Pakiet 8 Respiratory" sheetId="8" r:id="rId8"/>
    <sheet name="(P9) Pakiet 9 Respiratory" sheetId="9" r:id="rId9"/>
    <sheet name="(P10) Pakiet 10 Defibrylatory" sheetId="10" r:id="rId10"/>
    <sheet name="(P11) Pakiet 11 Aparatura audi" sheetId="11" r:id="rId11"/>
    <sheet name="(P12) Pakiet 12 Spirometr" sheetId="12" r:id="rId12"/>
    <sheet name="(P13) Pakiet 13 Aparaty USG" sheetId="13" r:id="rId13"/>
    <sheet name="(P14) Pakiet 14 Aparat do bada" sheetId="14" r:id="rId14"/>
    <sheet name="(P15) Pakiet 15 Diatermie chir" sheetId="15" r:id="rId15"/>
    <sheet name="(P16) Pakiet 16 Diatermie chir" sheetId="16" r:id="rId16"/>
    <sheet name="(P17) Pakiet 17 Urządzenia do " sheetId="17" r:id="rId17"/>
    <sheet name="(P18) Pakiet 18  Urządzenie do" sheetId="18" r:id="rId18"/>
    <sheet name="(P19) Pakiet 19 Komora kriogen" sheetId="19" r:id="rId19"/>
    <sheet name="(P20) Pakiet 20 Urządzenie do " sheetId="20" r:id="rId20"/>
    <sheet name="(P21) Pakiet 21 Myjnia dezynfe" sheetId="21" r:id="rId21"/>
  </sheets>
  <calcPr calcId="999999"/>
</workbook>
</file>

<file path=xl/calcChain.xml><?xml version="1.0" encoding="utf-8"?>
<calcChain xmlns="http://schemas.openxmlformats.org/spreadsheetml/2006/main">
  <c r="O6" i="21" l="1"/>
  <c r="M6" i="21"/>
  <c r="O5" i="21"/>
  <c r="M5" i="21"/>
  <c r="L5" i="21"/>
  <c r="O4" i="21"/>
  <c r="M4" i="21"/>
  <c r="L4" i="21"/>
  <c r="O5" i="20"/>
  <c r="M5" i="20"/>
  <c r="O4" i="20"/>
  <c r="M4" i="20"/>
  <c r="L4" i="20"/>
  <c r="O5" i="19"/>
  <c r="M5" i="19"/>
  <c r="O4" i="19"/>
  <c r="M4" i="19"/>
  <c r="L4" i="19"/>
  <c r="O6" i="18"/>
  <c r="M6" i="18"/>
  <c r="O5" i="18"/>
  <c r="M5" i="18"/>
  <c r="L5" i="18"/>
  <c r="O4" i="18"/>
  <c r="M4" i="18"/>
  <c r="L4" i="18"/>
  <c r="O8" i="17"/>
  <c r="M8" i="17"/>
  <c r="O7" i="17"/>
  <c r="M7" i="17"/>
  <c r="L7" i="17"/>
  <c r="O6" i="17"/>
  <c r="M6" i="17"/>
  <c r="L6" i="17"/>
  <c r="O5" i="17"/>
  <c r="M5" i="17"/>
  <c r="L5" i="17"/>
  <c r="O4" i="17"/>
  <c r="M4" i="17"/>
  <c r="L4" i="17"/>
  <c r="O5" i="16"/>
  <c r="M5" i="16"/>
  <c r="O4" i="16"/>
  <c r="M4" i="16"/>
  <c r="L4" i="16"/>
  <c r="O6" i="15"/>
  <c r="M6" i="15"/>
  <c r="O5" i="15"/>
  <c r="M5" i="15"/>
  <c r="L5" i="15"/>
  <c r="O4" i="15"/>
  <c r="M4" i="15"/>
  <c r="L4" i="15"/>
  <c r="O5" i="14"/>
  <c r="M5" i="14"/>
  <c r="O4" i="14"/>
  <c r="M4" i="14"/>
  <c r="L4" i="14"/>
  <c r="O5" i="13"/>
  <c r="M5" i="13"/>
  <c r="O4" i="13"/>
  <c r="M4" i="13"/>
  <c r="L4" i="13"/>
  <c r="O5" i="12"/>
  <c r="M5" i="12"/>
  <c r="O4" i="12"/>
  <c r="M4" i="12"/>
  <c r="L4" i="12"/>
  <c r="O9" i="11"/>
  <c r="M9" i="11"/>
  <c r="O8" i="11"/>
  <c r="M8" i="11"/>
  <c r="L8" i="11"/>
  <c r="O7" i="11"/>
  <c r="M7" i="11"/>
  <c r="L7" i="11"/>
  <c r="O6" i="11"/>
  <c r="M6" i="11"/>
  <c r="L6" i="11"/>
  <c r="O5" i="11"/>
  <c r="M5" i="11"/>
  <c r="L5" i="11"/>
  <c r="O4" i="11"/>
  <c r="M4" i="11"/>
  <c r="L4" i="11"/>
  <c r="O14" i="10"/>
  <c r="M14" i="10"/>
  <c r="O13" i="10"/>
  <c r="M13" i="10"/>
  <c r="L13" i="10"/>
  <c r="O12" i="10"/>
  <c r="M12" i="10"/>
  <c r="L12" i="10"/>
  <c r="O11" i="10"/>
  <c r="M11" i="10"/>
  <c r="L11" i="10"/>
  <c r="O10" i="10"/>
  <c r="M10" i="10"/>
  <c r="L10" i="10"/>
  <c r="O9" i="10"/>
  <c r="M9" i="10"/>
  <c r="L9" i="10"/>
  <c r="O8" i="10"/>
  <c r="M8" i="10"/>
  <c r="L8" i="10"/>
  <c r="O7" i="10"/>
  <c r="M7" i="10"/>
  <c r="L7" i="10"/>
  <c r="O6" i="10"/>
  <c r="M6" i="10"/>
  <c r="L6" i="10"/>
  <c r="O5" i="10"/>
  <c r="M5" i="10"/>
  <c r="L5" i="10"/>
  <c r="O4" i="10"/>
  <c r="M4" i="10"/>
  <c r="L4" i="10"/>
  <c r="O8" i="9"/>
  <c r="M8" i="9"/>
  <c r="O7" i="9"/>
  <c r="M7" i="9"/>
  <c r="L7" i="9"/>
  <c r="O6" i="9"/>
  <c r="M6" i="9"/>
  <c r="L6" i="9"/>
  <c r="O5" i="9"/>
  <c r="M5" i="9"/>
  <c r="L5" i="9"/>
  <c r="O4" i="9"/>
  <c r="M4" i="9"/>
  <c r="L4" i="9"/>
  <c r="O10" i="8"/>
  <c r="M10" i="8"/>
  <c r="O9" i="8"/>
  <c r="M9" i="8"/>
  <c r="L9" i="8"/>
  <c r="O8" i="8"/>
  <c r="M8" i="8"/>
  <c r="L8" i="8"/>
  <c r="O7" i="8"/>
  <c r="M7" i="8"/>
  <c r="L7" i="8"/>
  <c r="O6" i="8"/>
  <c r="M6" i="8"/>
  <c r="L6" i="8"/>
  <c r="O5" i="8"/>
  <c r="M5" i="8"/>
  <c r="L5" i="8"/>
  <c r="O4" i="8"/>
  <c r="M4" i="8"/>
  <c r="L4" i="8"/>
  <c r="O16" i="7"/>
  <c r="M16" i="7"/>
  <c r="O15" i="7"/>
  <c r="M15" i="7"/>
  <c r="L15" i="7"/>
  <c r="O14" i="7"/>
  <c r="M14" i="7"/>
  <c r="L14" i="7"/>
  <c r="O13" i="7"/>
  <c r="M13" i="7"/>
  <c r="L13" i="7"/>
  <c r="O12" i="7"/>
  <c r="M12" i="7"/>
  <c r="L12" i="7"/>
  <c r="O11" i="7"/>
  <c r="M11" i="7"/>
  <c r="L11" i="7"/>
  <c r="O10" i="7"/>
  <c r="M10" i="7"/>
  <c r="L10" i="7"/>
  <c r="O9" i="7"/>
  <c r="M9" i="7"/>
  <c r="L9" i="7"/>
  <c r="O8" i="7"/>
  <c r="M8" i="7"/>
  <c r="L8" i="7"/>
  <c r="O7" i="7"/>
  <c r="M7" i="7"/>
  <c r="L7" i="7"/>
  <c r="O6" i="7"/>
  <c r="M6" i="7"/>
  <c r="L6" i="7"/>
  <c r="O5" i="7"/>
  <c r="M5" i="7"/>
  <c r="L5" i="7"/>
  <c r="O4" i="7"/>
  <c r="M4" i="7"/>
  <c r="L4" i="7"/>
  <c r="O8" i="6"/>
  <c r="M8" i="6"/>
  <c r="O7" i="6"/>
  <c r="M7" i="6"/>
  <c r="L7" i="6"/>
  <c r="O6" i="6"/>
  <c r="M6" i="6"/>
  <c r="L6" i="6"/>
  <c r="O5" i="6"/>
  <c r="M5" i="6"/>
  <c r="L5" i="6"/>
  <c r="O4" i="6"/>
  <c r="M4" i="6"/>
  <c r="L4" i="6"/>
  <c r="O8" i="5"/>
  <c r="M8" i="5"/>
  <c r="O7" i="5"/>
  <c r="M7" i="5"/>
  <c r="L7" i="5"/>
  <c r="O6" i="5"/>
  <c r="M6" i="5"/>
  <c r="L6" i="5"/>
  <c r="O5" i="5"/>
  <c r="M5" i="5"/>
  <c r="L5" i="5"/>
  <c r="O4" i="5"/>
  <c r="M4" i="5"/>
  <c r="L4" i="5"/>
  <c r="O8" i="4"/>
  <c r="M8" i="4"/>
  <c r="O7" i="4"/>
  <c r="M7" i="4"/>
  <c r="L7" i="4"/>
  <c r="O6" i="4"/>
  <c r="M6" i="4"/>
  <c r="L6" i="4"/>
  <c r="O5" i="4"/>
  <c r="M5" i="4"/>
  <c r="L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6" i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<sst xmlns="http://schemas.openxmlformats.org/spreadsheetml/2006/main" count="564" uniqueCount="108">
  <si>
    <t>(P1) Pakiet 1 Aparatura RTG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</si>
  <si>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</si>
  <si>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</si>
  <si>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</si>
  <si>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</si>
  <si>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</si>
  <si>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</si>
  <si>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</si>
  <si>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</si>
  <si>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</si>
  <si>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</si>
  <si>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</si>
  <si>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</si>
  <si>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</si>
  <si>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</si>
  <si>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</si>
  <si>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USOB-0001</t>
  </si>
  <si>
    <t>Przegląd techniczny aparatu RTG Ziehm Vision FD  SN:93021</t>
  </si>
  <si>
    <t>szt.</t>
  </si>
  <si>
    <t>Przegląd techniczny aparatu RTG Ziehm Vision RFD  SN:21945</t>
  </si>
  <si>
    <t>Razem</t>
  </si>
  <si>
    <t>(P2) Pakiet 2 Tomograf okulistyczny</t>
  </si>
  <si>
    <t>Przegląd techniczny tomografu okulistycznego DRI OCT TRITON PLUS SN:990612/2018</t>
  </si>
  <si>
    <t>(P3) Pakiet 3 System chłodzenia sprężarki helu RM</t>
  </si>
  <si>
    <t>Przegląd techniczny systemu chłodzenia sprężarki helu RM – układ tzw. „wody lodowej”</t>
  </si>
  <si>
    <t>(P4) Pakiet 4 Aparaty do znieczulania</t>
  </si>
  <si>
    <t>Przegląd techniczny aparatu do znieczulania FABIUS GS SN:ARWC-0033</t>
  </si>
  <si>
    <t>Przegląd techniczny aparatu do znieczulania FABIUS GS SN:ARWC-0034</t>
  </si>
  <si>
    <t>Przegląd techniczny  FABIUS GS - wymiana czujnika tlenu</t>
  </si>
  <si>
    <t>Przegląd techniczny  FABIUS GS- wymiana akumulatorów</t>
  </si>
  <si>
    <t>(P5) Pakiet 5 Aparaty do znieczulania</t>
  </si>
  <si>
    <t>Przegląd techniczny  S/5 AESPIRE - wymiana czujnika tlenu</t>
  </si>
  <si>
    <t>Przegląd techniczny  S/5 AESPIRE - wymiana akumulatorów</t>
  </si>
  <si>
    <t>Przegląd techniczny aparatu do znieczulania S/5 AESPIRE SN:ANCN01348</t>
  </si>
  <si>
    <t>Przegląd techniczny aparatu do znieczulania S/5 AESPIRE SN:ANCN01349</t>
  </si>
  <si>
    <t>(P6) Pakiet 6 Aparaty do znieczulania</t>
  </si>
  <si>
    <t>Przegląd techniczny aparatu do znieczulania WATO EX 55 SN:ES-33000825 Blok Operacyjny</t>
  </si>
  <si>
    <t>Przegląd techniczny aparatu do znieczulania WATO EX 55 SN:ES-33000826 Blok Operacyjny</t>
  </si>
  <si>
    <t>Przegląd  WATO EX 55 - wymiana czujnika tlenu</t>
  </si>
  <si>
    <t>Przegląd  WATO EX 55 - wymiana akumulatorów</t>
  </si>
  <si>
    <t>(P7) Pakiet 7 Respiratory</t>
  </si>
  <si>
    <t>Przegląd techniczny respirator Inspiration SN:2004W020181 z Oddziału Kardiologicznego</t>
  </si>
  <si>
    <t>Przegląd techniczny respirator Event Inspiration 5i SN:20125i20831 z SOR</t>
  </si>
  <si>
    <t>Przegląd techniczny respirator Event Inspiration 5i SN:20125i20833 z SOR</t>
  </si>
  <si>
    <t>Przegląd techniczny respiratorów  Inspiration - wymiana czujnika tlenu</t>
  </si>
  <si>
    <t>Przegląd techniczny respiratorów  Inspiration - wymiana akumulatora</t>
  </si>
  <si>
    <t>Przegląd techniczny respirator SV300 SN:GB-68001954/2016 z Oddziału Neurologicznego</t>
  </si>
  <si>
    <t>Przegląd techniczny respirator SV300 SN:GB-68001952/2016 z Oddziału Kardiologicznego</t>
  </si>
  <si>
    <t>Przegląd techniczny respirator SV300 SN:GB-68001953/2016 z Oddziału Kardiologicznego</t>
  </si>
  <si>
    <t>Przegląd techniczny Respirator SV300 SN:GB-OC035684 /2021 z Oddziału Neurologicznego.</t>
  </si>
  <si>
    <t>Przegląd techniczny respirator SV300 SN: GB-26054783 /2022 z Praacowni Hemodynamiki</t>
  </si>
  <si>
    <t>Przegląd techniczny Respirator SV300- wymiana czujnika tlenu</t>
  </si>
  <si>
    <t>Przegląd techniczny Respirator SV300- wymiana akumulatora</t>
  </si>
  <si>
    <t>(P8) Pakiet 8 Respiratory</t>
  </si>
  <si>
    <t>Przegląd techniczny Respirator MEDUMAT - wymiana akumulatorów</t>
  </si>
  <si>
    <t>Przegląd techniczny Respirator CAREVENT MRI SN:CUM 7357-2007 z Pracowni Rezonansu</t>
  </si>
  <si>
    <t>Przegląd techniczny Respirator MEDUMAT Standard 2 SN:5637 z Karetki P</t>
  </si>
  <si>
    <t>Przegląd techniczny Respirator transportowy MEDUMAT WM 9600 Weinmann SN:11425 z Oddziału Anestezjologii i Intensywnej Terapii</t>
  </si>
  <si>
    <t>Przegląd techniczny Respirator MEDUMAT Transport Weinmann SN:11282 z Karetki S</t>
  </si>
  <si>
    <t>Przegląd techniczny Respirator MEDUMAT Transport Weinmann SN:11271 z SOR</t>
  </si>
  <si>
    <t>(P9) Pakiet 9 Respiratory</t>
  </si>
  <si>
    <t>Przegląd techniczny Respirator Astral 150 typ 27013 SN:22181076744 z Oddziału Anestezjologii i Intensywnej Terapii</t>
  </si>
  <si>
    <t>Przegląd techniczny Respirator Astral 150 typ 27013 SN:22201166433 z Oddziału Anestezjologii i Intensywnej Terapii</t>
  </si>
  <si>
    <t>Przegląd techniczny Respirator Astral 150 typ 27013 SN:22201166431 z Oddziału Kardiologii</t>
  </si>
  <si>
    <t>Przegląd techniczny Respirator stacjonarno-transportowy bellavista Basic SN: MB170210 z Oddziału Zakaźnego</t>
  </si>
  <si>
    <t>(P10) Pakiet 10 Defibrylatory</t>
  </si>
  <si>
    <t>Przegląd techniczny Defibrylator BeneHeart D3 SN:EL-26003430  z SOR</t>
  </si>
  <si>
    <t>Przegląd techniczny Defibrylator BeneHeart D3 SN:EL-27003681  z Bloku Operacyjnego</t>
  </si>
  <si>
    <t>Przegląd techniczny Defibrylator BeneHeart D3 SN:EL-27003682  z SOR</t>
  </si>
  <si>
    <t>Przegląd techniczny Defibrylator BeneHeart D3 SN:EL-3A009985  z Oddział Dziecięcy</t>
  </si>
  <si>
    <t>Przegląd techniczny Defibrylator BeneHeart D3 SN:EL-3A009986  z Oddział Psychiatryczny</t>
  </si>
  <si>
    <t>Przegląd techniczny Defibrylator BeneHeart D3 SN:EZ-85006222  z Oddział Anestezjologii i Intensywnej Terapii</t>
  </si>
  <si>
    <t>Przegląd techniczny Defibrylator BeneHeart D3 SN:EZ-85006223  z Oddział Anestezjologii i Intensywnej Terapii</t>
  </si>
  <si>
    <t>Przegląd techniczny Defibrylator BeneHeart D6 SN:DG-2A007082  z Oddział Kardiologiczny</t>
  </si>
  <si>
    <t>Przegląd techniczny Defibrylator BeneHeart D6 SN:DG-2B007380  z Oddział Rehabilitacji</t>
  </si>
  <si>
    <t>Przegląd techniczny Defibrylator BeneHeart D3 i D6 - wymiana akumulatorów</t>
  </si>
  <si>
    <t>(P11) Pakiet 11 Aparatura audiologiczna</t>
  </si>
  <si>
    <t>Przegląd techniczny Otoemisja Titan  SN:0999081 z Pracownia Badań Obiektywnych Słuchu</t>
  </si>
  <si>
    <t>Przegląd techniczny Audiometr AT235 SN:941443 z Pracownia Badań Obiektywnych Słuchu.</t>
  </si>
  <si>
    <t>Przegląd techniczny OtoRead Clinical  SN:1049085 z Pracownia Badań Obiektywnych Słuchu</t>
  </si>
  <si>
    <t>Przegląd techniczny OtoRead Screener  SN:IA3001268 z Oddziału Neonatologicznego.</t>
  </si>
  <si>
    <t>Przegląd techniczny System ABR EP 15 SN:0941973 z Pracownia Badań Obiektywnych Słuchu</t>
  </si>
  <si>
    <t>(P12) Pakiet 12 Spirometr</t>
  </si>
  <si>
    <t>Przegląd techniczny Lung Test Mobile MES SN:201300140	Oddział Wewnętrzny</t>
  </si>
  <si>
    <t>(P13) Pakiet 13 Aparaty USG</t>
  </si>
  <si>
    <t>Przegląd techniczny aparatu USG okulistyczne AVISO Quantel Medical SN:757	z Oddział Okulistyczny.</t>
  </si>
  <si>
    <t>(P14) Pakiet 14 Aparat do badań EMG</t>
  </si>
  <si>
    <t>Przegląd techniczny aparat do badań EMG  Nicolet EDX (Viking) SN:RY130147M z Poradnia Neurologiczna – Prac. EMG</t>
  </si>
  <si>
    <t>(P15) Pakiet 15 Diatermie chirurgiczne</t>
  </si>
  <si>
    <t>Przegląd techniczny diatermia ARC 250 BOWA SN:25000326 z SOR</t>
  </si>
  <si>
    <t>Przegląd techniczny diatermia ARC 250 BOWA  SN: ARC25001037 z Oddział Onkologiczno- Hematologiczny</t>
  </si>
  <si>
    <t>(P16) Pakiet 16 Diatermie chirurgiczne</t>
  </si>
  <si>
    <t>Przegląd techniczny Diatermia  Valeylab FT 10  SN: T9K38111DX z Blok Operacyjny</t>
  </si>
  <si>
    <t>(P17) Pakiet 17 Urządzenia do masażu klatki piersiowej</t>
  </si>
  <si>
    <t>Przegląd techniczny Urządzenie do masażu klatki piersiowej LUCAS 2 SN:30136721 z Oddział Kardiologiczny</t>
  </si>
  <si>
    <t>Przegląd techniczny Urządzenie do masażu klatki piersiowej LUCAS 3 SN:35186062 z SOR</t>
  </si>
  <si>
    <t>Przegląd techniczny Urządzenie do masażu klatki piersiowej LUCAS 3 SN:3518C614 z Zakład Pomocy Doraźnej</t>
  </si>
  <si>
    <t>Przegląd techniczny Urządzenie do masażu klatki piersiowej LUCAS 3 SN:3518C615 z Zakład Pomocy Doraźnej</t>
  </si>
  <si>
    <t>(P18) Pakiet 18  Urządzenie do masażu klatki piersiowej</t>
  </si>
  <si>
    <t>Przegląd techniczny Urządzenie do masażu klatki piersiowej EASY PULSE SN:4000.001213 z Karetka P</t>
  </si>
  <si>
    <t>Przegląd techniczny Urządzenie do masażu klatki piersiowej Corpuls CPR SN:21400224 z Karetka Gołymin</t>
  </si>
  <si>
    <t>(P19) Pakiet 19 Komora kriogeniczna</t>
  </si>
  <si>
    <t>Przegląd techniczny komora kriogeniczna AMAZING MX4CP  SN:016/2012 z Zakład Rehabilitacji i Fizjoterapii</t>
  </si>
  <si>
    <t>(P20) Pakiet 20 Urządzenie do krioterapii</t>
  </si>
  <si>
    <t>Przegląd techniczny urządzenie do krioterapii KRIOPOL R30 SN:133/12/2015 z Zakład Rehabilitacji i Fizjoterapii</t>
  </si>
  <si>
    <t>(P21) Pakiet 21 Myjnia dezynfektor Matachana MAT</t>
  </si>
  <si>
    <t>.Przegląd urządzrenia Myjnia dezynfektor
Matachana MAT LD1000 SN:L-0547475058</t>
  </si>
  <si>
    <t>.Przegląd urządzenia Myjnia dezynfektor
Matachana MAT LD500 SN:L-0547275031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</si>
</sst>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2</v>
      </c>
      <c r="B5" s="7"/>
      <c r="C5" s="7" t="s">
        <v>16</v>
      </c>
      <c r="D5" s="11" t="s">
        <v>19</v>
      </c>
      <c r="E5" s="7"/>
      <c r="F5" s="7"/>
      <c r="G5" s="7"/>
      <c r="H5" s="7" t="s">
        <v>18</v>
      </c>
      <c r="I5" s="7"/>
      <c r="J5" s="9">
        <v>2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14"/>
  <sheetViews>
    <sheetView workbookViewId="0">
      <selection activeCell="O14" sqref="O1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39</v>
      </c>
      <c r="B4" s="7"/>
      <c r="C4" s="7" t="s">
        <v>16</v>
      </c>
      <c r="D4" s="11" t="s">
        <v>66</v>
      </c>
      <c r="E4" s="7"/>
      <c r="F4" s="7"/>
      <c r="G4" s="7"/>
      <c r="H4" s="7" t="s">
        <v>18</v>
      </c>
      <c r="I4" s="7"/>
      <c r="J4" s="9">
        <v>2</v>
      </c>
      <c r="K4" s="9"/>
      <c r="L4" s="8">
        <f t="shared" ref="L4:L13" si="0">ROUND(K4*((100+N4)/100), 2)</f>
        <v>0</v>
      </c>
      <c r="M4" s="8">
        <f t="shared" ref="M4:M13" si="1">J4*K4</f>
        <v>0</v>
      </c>
      <c r="N4" s="10"/>
      <c r="O4" s="8">
        <f t="shared" ref="O4:O13" si="2">J4*L4</f>
        <v>0</v>
      </c>
    </row>
    <row r="5" spans="1:16" ht="45" x14ac:dyDescent="0.25">
      <c r="A5" s="7">
        <v>40</v>
      </c>
      <c r="B5" s="7"/>
      <c r="C5" s="7" t="s">
        <v>16</v>
      </c>
      <c r="D5" s="11" t="s">
        <v>67</v>
      </c>
      <c r="E5" s="7"/>
      <c r="F5" s="7"/>
      <c r="G5" s="7"/>
      <c r="H5" s="7" t="s">
        <v>18</v>
      </c>
      <c r="I5" s="7"/>
      <c r="J5" s="9">
        <v>2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30" x14ac:dyDescent="0.25">
      <c r="A6" s="7">
        <v>41</v>
      </c>
      <c r="B6" s="7"/>
      <c r="C6" s="7" t="s">
        <v>16</v>
      </c>
      <c r="D6" s="11" t="s">
        <v>68</v>
      </c>
      <c r="E6" s="7"/>
      <c r="F6" s="7"/>
      <c r="G6" s="7"/>
      <c r="H6" s="7" t="s">
        <v>18</v>
      </c>
      <c r="I6" s="7"/>
      <c r="J6" s="9">
        <v>2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45" x14ac:dyDescent="0.25">
      <c r="A7" s="7">
        <v>42</v>
      </c>
      <c r="B7" s="7"/>
      <c r="C7" s="7" t="s">
        <v>16</v>
      </c>
      <c r="D7" s="11" t="s">
        <v>69</v>
      </c>
      <c r="E7" s="7"/>
      <c r="F7" s="7"/>
      <c r="G7" s="7"/>
      <c r="H7" s="7" t="s">
        <v>18</v>
      </c>
      <c r="I7" s="7"/>
      <c r="J7" s="9">
        <v>2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45" x14ac:dyDescent="0.25">
      <c r="A8" s="7">
        <v>43</v>
      </c>
      <c r="B8" s="7"/>
      <c r="C8" s="7" t="s">
        <v>16</v>
      </c>
      <c r="D8" s="11" t="s">
        <v>70</v>
      </c>
      <c r="E8" s="7"/>
      <c r="F8" s="7"/>
      <c r="G8" s="7"/>
      <c r="H8" s="7" t="s">
        <v>18</v>
      </c>
      <c r="I8" s="7"/>
      <c r="J8" s="9">
        <v>2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60" x14ac:dyDescent="0.25">
      <c r="A9" s="7">
        <v>44</v>
      </c>
      <c r="B9" s="7"/>
      <c r="C9" s="7" t="s">
        <v>16</v>
      </c>
      <c r="D9" s="11" t="s">
        <v>71</v>
      </c>
      <c r="E9" s="7"/>
      <c r="F9" s="7"/>
      <c r="G9" s="7"/>
      <c r="H9" s="7" t="s">
        <v>18</v>
      </c>
      <c r="I9" s="7"/>
      <c r="J9" s="9">
        <v>2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60" x14ac:dyDescent="0.25">
      <c r="A10" s="7">
        <v>45</v>
      </c>
      <c r="B10" s="7"/>
      <c r="C10" s="7" t="s">
        <v>16</v>
      </c>
      <c r="D10" s="11" t="s">
        <v>72</v>
      </c>
      <c r="E10" s="7"/>
      <c r="F10" s="7"/>
      <c r="G10" s="7"/>
      <c r="H10" s="7" t="s">
        <v>18</v>
      </c>
      <c r="I10" s="7"/>
      <c r="J10" s="9">
        <v>2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45" x14ac:dyDescent="0.25">
      <c r="A11" s="7">
        <v>46</v>
      </c>
      <c r="B11" s="7"/>
      <c r="C11" s="7" t="s">
        <v>16</v>
      </c>
      <c r="D11" s="11" t="s">
        <v>73</v>
      </c>
      <c r="E11" s="7"/>
      <c r="F11" s="7"/>
      <c r="G11" s="7"/>
      <c r="H11" s="7" t="s">
        <v>18</v>
      </c>
      <c r="I11" s="7"/>
      <c r="J11" s="9">
        <v>2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ht="45" x14ac:dyDescent="0.25">
      <c r="A12" s="7">
        <v>47</v>
      </c>
      <c r="B12" s="7"/>
      <c r="C12" s="7" t="s">
        <v>16</v>
      </c>
      <c r="D12" s="11" t="s">
        <v>74</v>
      </c>
      <c r="E12" s="7"/>
      <c r="F12" s="7"/>
      <c r="G12" s="7"/>
      <c r="H12" s="7" t="s">
        <v>18</v>
      </c>
      <c r="I12" s="7"/>
      <c r="J12" s="9">
        <v>2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ht="45" x14ac:dyDescent="0.25">
      <c r="A13" s="7">
        <v>48</v>
      </c>
      <c r="B13" s="7"/>
      <c r="C13" s="7" t="s">
        <v>16</v>
      </c>
      <c r="D13" s="11" t="s">
        <v>75</v>
      </c>
      <c r="E13" s="7"/>
      <c r="F13" s="7"/>
      <c r="G13" s="7"/>
      <c r="H13" s="7" t="s">
        <v>18</v>
      </c>
      <c r="I13" s="7"/>
      <c r="J13" s="9">
        <v>9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6" x14ac:dyDescent="0.25">
      <c r="I14" t="s">
        <v>20</v>
      </c>
      <c r="J14" s="8"/>
      <c r="K14" s="8"/>
      <c r="L14" s="8"/>
      <c r="M14" s="8">
        <f>SUM(M4:M13)</f>
        <v>0</v>
      </c>
      <c r="N14" s="8"/>
      <c r="O14" s="8">
        <f>SUM(O4:O13)</f>
        <v>0</v>
      </c>
      <c r="P14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9"/>
  <sheetViews>
    <sheetView workbookViewId="0">
      <selection activeCell="O9" sqref="O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49</v>
      </c>
      <c r="B4" s="7"/>
      <c r="C4" s="7" t="s">
        <v>16</v>
      </c>
      <c r="D4" s="11" t="s">
        <v>77</v>
      </c>
      <c r="E4" s="7"/>
      <c r="F4" s="7"/>
      <c r="G4" s="7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50</v>
      </c>
      <c r="B5" s="7"/>
      <c r="C5" s="7" t="s">
        <v>16</v>
      </c>
      <c r="D5" s="11" t="s">
        <v>78</v>
      </c>
      <c r="E5" s="7"/>
      <c r="F5" s="7"/>
      <c r="G5" s="7"/>
      <c r="H5" s="7" t="s">
        <v>18</v>
      </c>
      <c r="I5" s="7"/>
      <c r="J5" s="9">
        <v>2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45" x14ac:dyDescent="0.25">
      <c r="A6" s="7">
        <v>51</v>
      </c>
      <c r="B6" s="7"/>
      <c r="C6" s="7" t="s">
        <v>16</v>
      </c>
      <c r="D6" s="11" t="s">
        <v>79</v>
      </c>
      <c r="E6" s="7"/>
      <c r="F6" s="7"/>
      <c r="G6" s="7"/>
      <c r="H6" s="7" t="s">
        <v>18</v>
      </c>
      <c r="I6" s="7"/>
      <c r="J6" s="9">
        <v>2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45" x14ac:dyDescent="0.25">
      <c r="A7" s="7">
        <v>52</v>
      </c>
      <c r="B7" s="7"/>
      <c r="C7" s="7" t="s">
        <v>16</v>
      </c>
      <c r="D7" s="11" t="s">
        <v>80</v>
      </c>
      <c r="E7" s="7"/>
      <c r="F7" s="7"/>
      <c r="G7" s="7"/>
      <c r="H7" s="7" t="s">
        <v>18</v>
      </c>
      <c r="I7" s="7"/>
      <c r="J7" s="9">
        <v>2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ht="45" x14ac:dyDescent="0.25">
      <c r="A8" s="7">
        <v>53</v>
      </c>
      <c r="B8" s="7"/>
      <c r="C8" s="7" t="s">
        <v>16</v>
      </c>
      <c r="D8" s="11" t="s">
        <v>81</v>
      </c>
      <c r="E8" s="7"/>
      <c r="F8" s="7"/>
      <c r="G8" s="7"/>
      <c r="H8" s="7" t="s">
        <v>18</v>
      </c>
      <c r="I8" s="7"/>
      <c r="J8" s="9">
        <v>2</v>
      </c>
      <c r="K8" s="9"/>
      <c r="L8" s="8">
        <f>ROUND(K8*((100+N8)/100), 2)</f>
        <v>0</v>
      </c>
      <c r="M8" s="8">
        <f>J8*K8</f>
        <v>0</v>
      </c>
      <c r="N8" s="10"/>
      <c r="O8" s="8">
        <f>J8*L8</f>
        <v>0</v>
      </c>
    </row>
    <row r="9" spans="1:16" x14ac:dyDescent="0.25">
      <c r="I9" t="s">
        <v>20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54</v>
      </c>
      <c r="B4" s="7"/>
      <c r="C4" s="7" t="s">
        <v>16</v>
      </c>
      <c r="D4" s="11" t="s">
        <v>83</v>
      </c>
      <c r="E4" s="7"/>
      <c r="F4" s="7"/>
      <c r="G4" s="7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55</v>
      </c>
      <c r="B4" s="7"/>
      <c r="C4" s="7" t="s">
        <v>16</v>
      </c>
      <c r="D4" s="11" t="s">
        <v>85</v>
      </c>
      <c r="E4" s="7"/>
      <c r="F4" s="7"/>
      <c r="G4" s="7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56</v>
      </c>
      <c r="B4" s="7"/>
      <c r="C4" s="7" t="s">
        <v>16</v>
      </c>
      <c r="D4" s="11" t="s">
        <v>87</v>
      </c>
      <c r="E4" s="7"/>
      <c r="F4" s="7"/>
      <c r="G4" s="7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57</v>
      </c>
      <c r="B4" s="7"/>
      <c r="C4" s="7" t="s">
        <v>16</v>
      </c>
      <c r="D4" s="11" t="s">
        <v>89</v>
      </c>
      <c r="E4" s="7"/>
      <c r="F4" s="7"/>
      <c r="G4" s="7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58</v>
      </c>
      <c r="B5" s="7"/>
      <c r="C5" s="7" t="s">
        <v>16</v>
      </c>
      <c r="D5" s="11" t="s">
        <v>90</v>
      </c>
      <c r="E5" s="7"/>
      <c r="F5" s="7"/>
      <c r="G5" s="7"/>
      <c r="H5" s="7" t="s">
        <v>18</v>
      </c>
      <c r="I5" s="7"/>
      <c r="J5" s="9">
        <v>2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59</v>
      </c>
      <c r="B4" s="7"/>
      <c r="C4" s="7" t="s">
        <v>16</v>
      </c>
      <c r="D4" s="11" t="s">
        <v>92</v>
      </c>
      <c r="E4" s="7"/>
      <c r="F4" s="7"/>
      <c r="G4" s="7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8"/>
  <sheetViews>
    <sheetView workbookViewId="0">
      <selection activeCell="O8" sqref="O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60</v>
      </c>
      <c r="B4" s="7"/>
      <c r="C4" s="7" t="s">
        <v>16</v>
      </c>
      <c r="D4" s="11" t="s">
        <v>94</v>
      </c>
      <c r="E4" s="7"/>
      <c r="F4" s="7"/>
      <c r="G4" s="7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61</v>
      </c>
      <c r="B5" s="7"/>
      <c r="C5" s="7" t="s">
        <v>16</v>
      </c>
      <c r="D5" s="11" t="s">
        <v>95</v>
      </c>
      <c r="E5" s="7"/>
      <c r="F5" s="7"/>
      <c r="G5" s="7"/>
      <c r="H5" s="7" t="s">
        <v>18</v>
      </c>
      <c r="I5" s="7"/>
      <c r="J5" s="9">
        <v>2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60" x14ac:dyDescent="0.25">
      <c r="A6" s="7">
        <v>62</v>
      </c>
      <c r="B6" s="7"/>
      <c r="C6" s="7" t="s">
        <v>16</v>
      </c>
      <c r="D6" s="11" t="s">
        <v>96</v>
      </c>
      <c r="E6" s="7"/>
      <c r="F6" s="7"/>
      <c r="G6" s="7"/>
      <c r="H6" s="7" t="s">
        <v>18</v>
      </c>
      <c r="I6" s="7"/>
      <c r="J6" s="9">
        <v>2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60" x14ac:dyDescent="0.25">
      <c r="A7" s="7">
        <v>63</v>
      </c>
      <c r="B7" s="7"/>
      <c r="C7" s="7" t="s">
        <v>16</v>
      </c>
      <c r="D7" s="11" t="s">
        <v>97</v>
      </c>
      <c r="E7" s="7"/>
      <c r="F7" s="7"/>
      <c r="G7" s="7"/>
      <c r="H7" s="7" t="s">
        <v>18</v>
      </c>
      <c r="I7" s="7"/>
      <c r="J7" s="9">
        <v>2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20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64</v>
      </c>
      <c r="B4" s="7"/>
      <c r="C4" s="7" t="s">
        <v>16</v>
      </c>
      <c r="D4" s="11" t="s">
        <v>99</v>
      </c>
      <c r="E4" s="7"/>
      <c r="F4" s="7"/>
      <c r="G4" s="7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65</v>
      </c>
      <c r="B5" s="7"/>
      <c r="C5" s="7" t="s">
        <v>16</v>
      </c>
      <c r="D5" s="11" t="s">
        <v>100</v>
      </c>
      <c r="E5" s="7"/>
      <c r="F5" s="7"/>
      <c r="G5" s="7"/>
      <c r="H5" s="7" t="s">
        <v>18</v>
      </c>
      <c r="I5" s="7"/>
      <c r="J5" s="9">
        <v>2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101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66</v>
      </c>
      <c r="B4" s="7"/>
      <c r="C4" s="7" t="s">
        <v>16</v>
      </c>
      <c r="D4" s="11" t="s">
        <v>102</v>
      </c>
      <c r="E4" s="7"/>
      <c r="F4" s="7"/>
      <c r="G4" s="7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3</v>
      </c>
      <c r="B4" s="7"/>
      <c r="C4" s="7" t="s">
        <v>16</v>
      </c>
      <c r="D4" s="11" t="s">
        <v>22</v>
      </c>
      <c r="E4" s="7"/>
      <c r="F4" s="7"/>
      <c r="G4" s="7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103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67</v>
      </c>
      <c r="B4" s="7"/>
      <c r="C4" s="7" t="s">
        <v>16</v>
      </c>
      <c r="D4" s="11" t="s">
        <v>104</v>
      </c>
      <c r="E4" s="7"/>
      <c r="F4" s="7"/>
      <c r="G4" s="7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105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68</v>
      </c>
      <c r="B4" s="7"/>
      <c r="C4" s="7" t="s">
        <v>16</v>
      </c>
      <c r="D4" s="11" t="s">
        <v>106</v>
      </c>
      <c r="E4" s="7"/>
      <c r="F4" s="7"/>
      <c r="G4" s="7"/>
      <c r="H4" s="7" t="s">
        <v>18</v>
      </c>
      <c r="I4" s="7"/>
      <c r="J4" s="9">
        <v>3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60" x14ac:dyDescent="0.25">
      <c r="A5" s="7">
        <v>69</v>
      </c>
      <c r="B5" s="7"/>
      <c r="C5" s="7" t="s">
        <v>16</v>
      </c>
      <c r="D5" s="11" t="s">
        <v>107</v>
      </c>
      <c r="E5" s="7"/>
      <c r="F5" s="7"/>
      <c r="G5" s="7"/>
      <c r="H5" s="7" t="s">
        <v>18</v>
      </c>
      <c r="I5" s="7"/>
      <c r="J5" s="9">
        <v>3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4</v>
      </c>
      <c r="B4" s="7"/>
      <c r="C4" s="7" t="s">
        <v>16</v>
      </c>
      <c r="D4" s="11" t="s">
        <v>24</v>
      </c>
      <c r="E4" s="7"/>
      <c r="F4" s="7"/>
      <c r="G4" s="7"/>
      <c r="H4" s="7" t="s">
        <v>18</v>
      </c>
      <c r="I4" s="7"/>
      <c r="J4" s="9">
        <v>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20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8"/>
  <sheetViews>
    <sheetView workbookViewId="0">
      <selection activeCell="O8" sqref="O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</v>
      </c>
      <c r="B4" s="7"/>
      <c r="C4" s="7" t="s">
        <v>16</v>
      </c>
      <c r="D4" s="11" t="s">
        <v>26</v>
      </c>
      <c r="E4" s="7"/>
      <c r="F4" s="7"/>
      <c r="G4" s="7"/>
      <c r="H4" s="7" t="s">
        <v>18</v>
      </c>
      <c r="I4" s="7"/>
      <c r="J4" s="9">
        <v>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6</v>
      </c>
      <c r="B5" s="7"/>
      <c r="C5" s="7" t="s">
        <v>16</v>
      </c>
      <c r="D5" s="11" t="s">
        <v>27</v>
      </c>
      <c r="E5" s="7"/>
      <c r="F5" s="7"/>
      <c r="G5" s="7"/>
      <c r="H5" s="7" t="s">
        <v>18</v>
      </c>
      <c r="I5" s="7"/>
      <c r="J5" s="9">
        <v>4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30" x14ac:dyDescent="0.25">
      <c r="A6" s="7">
        <v>7</v>
      </c>
      <c r="B6" s="7"/>
      <c r="C6" s="7" t="s">
        <v>16</v>
      </c>
      <c r="D6" s="11" t="s">
        <v>28</v>
      </c>
      <c r="E6" s="7"/>
      <c r="F6" s="7"/>
      <c r="G6" s="7"/>
      <c r="H6" s="7" t="s">
        <v>18</v>
      </c>
      <c r="I6" s="7"/>
      <c r="J6" s="9">
        <v>2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30" x14ac:dyDescent="0.25">
      <c r="A7" s="7">
        <v>8</v>
      </c>
      <c r="B7" s="7"/>
      <c r="C7" s="7" t="s">
        <v>16</v>
      </c>
      <c r="D7" s="11" t="s">
        <v>29</v>
      </c>
      <c r="E7" s="7"/>
      <c r="F7" s="7"/>
      <c r="G7" s="7"/>
      <c r="H7" s="7" t="s">
        <v>18</v>
      </c>
      <c r="I7" s="7"/>
      <c r="J7" s="9">
        <v>2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20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8"/>
  <sheetViews>
    <sheetView workbookViewId="0">
      <selection activeCell="O8" sqref="O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9</v>
      </c>
      <c r="B4" s="7"/>
      <c r="C4" s="7" t="s">
        <v>16</v>
      </c>
      <c r="D4" s="11" t="s">
        <v>31</v>
      </c>
      <c r="E4" s="7"/>
      <c r="F4" s="7"/>
      <c r="G4" s="7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10</v>
      </c>
      <c r="B5" s="7"/>
      <c r="C5" s="7" t="s">
        <v>16</v>
      </c>
      <c r="D5" s="11" t="s">
        <v>32</v>
      </c>
      <c r="E5" s="7"/>
      <c r="F5" s="7"/>
      <c r="G5" s="7"/>
      <c r="H5" s="7" t="s">
        <v>18</v>
      </c>
      <c r="I5" s="7"/>
      <c r="J5" s="9">
        <v>2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45" x14ac:dyDescent="0.25">
      <c r="A6" s="7">
        <v>11</v>
      </c>
      <c r="B6" s="7"/>
      <c r="C6" s="7" t="s">
        <v>16</v>
      </c>
      <c r="D6" s="11" t="s">
        <v>33</v>
      </c>
      <c r="E6" s="7"/>
      <c r="F6" s="7"/>
      <c r="G6" s="7"/>
      <c r="H6" s="7" t="s">
        <v>18</v>
      </c>
      <c r="I6" s="7"/>
      <c r="J6" s="9">
        <v>2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45" x14ac:dyDescent="0.25">
      <c r="A7" s="7">
        <v>12</v>
      </c>
      <c r="B7" s="7"/>
      <c r="C7" s="7" t="s">
        <v>16</v>
      </c>
      <c r="D7" s="11" t="s">
        <v>34</v>
      </c>
      <c r="E7" s="7"/>
      <c r="F7" s="7"/>
      <c r="G7" s="7"/>
      <c r="H7" s="7" t="s">
        <v>18</v>
      </c>
      <c r="I7" s="7"/>
      <c r="J7" s="9">
        <v>2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20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8"/>
  <sheetViews>
    <sheetView workbookViewId="0">
      <selection activeCell="O8" sqref="O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13</v>
      </c>
      <c r="B4" s="7"/>
      <c r="C4" s="7" t="s">
        <v>16</v>
      </c>
      <c r="D4" s="11" t="s">
        <v>36</v>
      </c>
      <c r="E4" s="7"/>
      <c r="F4" s="7"/>
      <c r="G4" s="7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14</v>
      </c>
      <c r="B5" s="7"/>
      <c r="C5" s="7" t="s">
        <v>16</v>
      </c>
      <c r="D5" s="11" t="s">
        <v>37</v>
      </c>
      <c r="E5" s="7"/>
      <c r="F5" s="7"/>
      <c r="G5" s="7"/>
      <c r="H5" s="7" t="s">
        <v>18</v>
      </c>
      <c r="I5" s="7"/>
      <c r="J5" s="9">
        <v>2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30" x14ac:dyDescent="0.25">
      <c r="A6" s="7">
        <v>15</v>
      </c>
      <c r="B6" s="7"/>
      <c r="C6" s="7" t="s">
        <v>16</v>
      </c>
      <c r="D6" s="11" t="s">
        <v>38</v>
      </c>
      <c r="E6" s="7"/>
      <c r="F6" s="7"/>
      <c r="G6" s="7"/>
      <c r="H6" s="7" t="s">
        <v>18</v>
      </c>
      <c r="I6" s="7"/>
      <c r="J6" s="9">
        <v>2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30" x14ac:dyDescent="0.25">
      <c r="A7" s="7">
        <v>16</v>
      </c>
      <c r="B7" s="7"/>
      <c r="C7" s="7" t="s">
        <v>16</v>
      </c>
      <c r="D7" s="11" t="s">
        <v>39</v>
      </c>
      <c r="E7" s="7"/>
      <c r="F7" s="7"/>
      <c r="G7" s="7"/>
      <c r="H7" s="7" t="s">
        <v>18</v>
      </c>
      <c r="I7" s="7"/>
      <c r="J7" s="9">
        <v>2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20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6"/>
  <sheetViews>
    <sheetView workbookViewId="0">
      <selection activeCell="O16" sqref="O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17</v>
      </c>
      <c r="B4" s="7"/>
      <c r="C4" s="7" t="s">
        <v>16</v>
      </c>
      <c r="D4" s="11" t="s">
        <v>41</v>
      </c>
      <c r="E4" s="7"/>
      <c r="F4" s="7"/>
      <c r="G4" s="7"/>
      <c r="H4" s="7" t="s">
        <v>18</v>
      </c>
      <c r="I4" s="7"/>
      <c r="J4" s="9">
        <v>2</v>
      </c>
      <c r="K4" s="9"/>
      <c r="L4" s="8">
        <f t="shared" ref="L4:L15" si="0">ROUND(K4*((100+N4)/100), 2)</f>
        <v>0</v>
      </c>
      <c r="M4" s="8">
        <f t="shared" ref="M4:M15" si="1">J4*K4</f>
        <v>0</v>
      </c>
      <c r="N4" s="10"/>
      <c r="O4" s="8">
        <f t="shared" ref="O4:O15" si="2">J4*L4</f>
        <v>0</v>
      </c>
    </row>
    <row r="5" spans="1:16" ht="30" x14ac:dyDescent="0.25">
      <c r="A5" s="7">
        <v>18</v>
      </c>
      <c r="B5" s="7"/>
      <c r="C5" s="7" t="s">
        <v>16</v>
      </c>
      <c r="D5" s="11" t="s">
        <v>42</v>
      </c>
      <c r="E5" s="7"/>
      <c r="F5" s="7"/>
      <c r="G5" s="7"/>
      <c r="H5" s="7" t="s">
        <v>18</v>
      </c>
      <c r="I5" s="7"/>
      <c r="J5" s="9">
        <v>2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30" x14ac:dyDescent="0.25">
      <c r="A6" s="7">
        <v>19</v>
      </c>
      <c r="B6" s="7"/>
      <c r="C6" s="7" t="s">
        <v>16</v>
      </c>
      <c r="D6" s="11" t="s">
        <v>43</v>
      </c>
      <c r="E6" s="7"/>
      <c r="F6" s="7"/>
      <c r="G6" s="7"/>
      <c r="H6" s="7" t="s">
        <v>18</v>
      </c>
      <c r="I6" s="7"/>
      <c r="J6" s="9">
        <v>2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30" x14ac:dyDescent="0.25">
      <c r="A7" s="7">
        <v>20</v>
      </c>
      <c r="B7" s="7"/>
      <c r="C7" s="7" t="s">
        <v>16</v>
      </c>
      <c r="D7" s="11" t="s">
        <v>44</v>
      </c>
      <c r="E7" s="7"/>
      <c r="F7" s="7"/>
      <c r="G7" s="7"/>
      <c r="H7" s="7" t="s">
        <v>18</v>
      </c>
      <c r="I7" s="7"/>
      <c r="J7" s="9">
        <v>3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30" x14ac:dyDescent="0.25">
      <c r="A8" s="7">
        <v>21</v>
      </c>
      <c r="B8" s="7"/>
      <c r="C8" s="7" t="s">
        <v>16</v>
      </c>
      <c r="D8" s="11" t="s">
        <v>45</v>
      </c>
      <c r="E8" s="7"/>
      <c r="F8" s="7"/>
      <c r="G8" s="7"/>
      <c r="H8" s="7" t="s">
        <v>18</v>
      </c>
      <c r="I8" s="7"/>
      <c r="J8" s="9">
        <v>3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45" x14ac:dyDescent="0.25">
      <c r="A9" s="7">
        <v>22</v>
      </c>
      <c r="B9" s="7"/>
      <c r="C9" s="7" t="s">
        <v>16</v>
      </c>
      <c r="D9" s="11" t="s">
        <v>46</v>
      </c>
      <c r="E9" s="7"/>
      <c r="F9" s="7"/>
      <c r="G9" s="7"/>
      <c r="H9" s="7" t="s">
        <v>18</v>
      </c>
      <c r="I9" s="7"/>
      <c r="J9" s="9">
        <v>2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45" x14ac:dyDescent="0.25">
      <c r="A10" s="7">
        <v>23</v>
      </c>
      <c r="B10" s="7"/>
      <c r="C10" s="7" t="s">
        <v>16</v>
      </c>
      <c r="D10" s="11" t="s">
        <v>47</v>
      </c>
      <c r="E10" s="7"/>
      <c r="F10" s="7"/>
      <c r="G10" s="7"/>
      <c r="H10" s="7" t="s">
        <v>18</v>
      </c>
      <c r="I10" s="7"/>
      <c r="J10" s="9">
        <v>2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45" x14ac:dyDescent="0.25">
      <c r="A11" s="7">
        <v>24</v>
      </c>
      <c r="B11" s="7"/>
      <c r="C11" s="7" t="s">
        <v>16</v>
      </c>
      <c r="D11" s="11" t="s">
        <v>48</v>
      </c>
      <c r="E11" s="7"/>
      <c r="F11" s="7"/>
      <c r="G11" s="7"/>
      <c r="H11" s="7" t="s">
        <v>18</v>
      </c>
      <c r="I11" s="7"/>
      <c r="J11" s="9">
        <v>2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ht="45" x14ac:dyDescent="0.25">
      <c r="A12" s="7">
        <v>25</v>
      </c>
      <c r="B12" s="7"/>
      <c r="C12" s="7" t="s">
        <v>16</v>
      </c>
      <c r="D12" s="11" t="s">
        <v>49</v>
      </c>
      <c r="E12" s="7"/>
      <c r="F12" s="7"/>
      <c r="G12" s="7"/>
      <c r="H12" s="7" t="s">
        <v>18</v>
      </c>
      <c r="I12" s="7"/>
      <c r="J12" s="9">
        <v>2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ht="45" x14ac:dyDescent="0.25">
      <c r="A13" s="7">
        <v>26</v>
      </c>
      <c r="B13" s="7"/>
      <c r="C13" s="7" t="s">
        <v>16</v>
      </c>
      <c r="D13" s="11" t="s">
        <v>50</v>
      </c>
      <c r="E13" s="7"/>
      <c r="F13" s="7"/>
      <c r="G13" s="7"/>
      <c r="H13" s="7" t="s">
        <v>18</v>
      </c>
      <c r="I13" s="7"/>
      <c r="J13" s="9">
        <v>2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6" ht="30" x14ac:dyDescent="0.25">
      <c r="A14" s="7">
        <v>27</v>
      </c>
      <c r="B14" s="7"/>
      <c r="C14" s="7" t="s">
        <v>16</v>
      </c>
      <c r="D14" s="11" t="s">
        <v>51</v>
      </c>
      <c r="E14" s="7"/>
      <c r="F14" s="7"/>
      <c r="G14" s="7"/>
      <c r="H14" s="7" t="s">
        <v>18</v>
      </c>
      <c r="I14" s="7"/>
      <c r="J14" s="9">
        <v>5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6" ht="30" x14ac:dyDescent="0.25">
      <c r="A15" s="7">
        <v>28</v>
      </c>
      <c r="B15" s="7"/>
      <c r="C15" s="7" t="s">
        <v>16</v>
      </c>
      <c r="D15" s="11" t="s">
        <v>52</v>
      </c>
      <c r="E15" s="7"/>
      <c r="F15" s="7"/>
      <c r="G15" s="7"/>
      <c r="H15" s="7" t="s">
        <v>18</v>
      </c>
      <c r="I15" s="7"/>
      <c r="J15" s="9">
        <v>5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6" x14ac:dyDescent="0.25">
      <c r="I16" t="s">
        <v>20</v>
      </c>
      <c r="J16" s="8"/>
      <c r="K16" s="8"/>
      <c r="L16" s="8"/>
      <c r="M16" s="8">
        <f>SUM(M4:M15)</f>
        <v>0</v>
      </c>
      <c r="N16" s="8"/>
      <c r="O16" s="8">
        <f>SUM(O4:O15)</f>
        <v>0</v>
      </c>
      <c r="P1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0"/>
  <sheetViews>
    <sheetView workbookViewId="0">
      <selection activeCell="O10" sqref="O1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29</v>
      </c>
      <c r="B4" s="7"/>
      <c r="C4" s="7" t="s">
        <v>16</v>
      </c>
      <c r="D4" s="11" t="s">
        <v>54</v>
      </c>
      <c r="E4" s="7"/>
      <c r="F4" s="7"/>
      <c r="G4" s="7"/>
      <c r="H4" s="7" t="s">
        <v>18</v>
      </c>
      <c r="I4" s="7"/>
      <c r="J4" s="9">
        <v>4</v>
      </c>
      <c r="K4" s="9"/>
      <c r="L4" s="8">
        <f t="shared" ref="L4:L9" si="0">ROUND(K4*((100+N4)/100), 2)</f>
        <v>0</v>
      </c>
      <c r="M4" s="8">
        <f t="shared" ref="M4:M9" si="1">J4*K4</f>
        <v>0</v>
      </c>
      <c r="N4" s="10"/>
      <c r="O4" s="8">
        <f t="shared" ref="O4:O9" si="2">J4*L4</f>
        <v>0</v>
      </c>
    </row>
    <row r="5" spans="1:16" ht="45" x14ac:dyDescent="0.25">
      <c r="A5" s="7">
        <v>30</v>
      </c>
      <c r="B5" s="7"/>
      <c r="C5" s="7" t="s">
        <v>16</v>
      </c>
      <c r="D5" s="11" t="s">
        <v>55</v>
      </c>
      <c r="E5" s="7"/>
      <c r="F5" s="7"/>
      <c r="G5" s="7"/>
      <c r="H5" s="7" t="s">
        <v>18</v>
      </c>
      <c r="I5" s="7"/>
      <c r="J5" s="9">
        <v>2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45" x14ac:dyDescent="0.25">
      <c r="A6" s="7">
        <v>31</v>
      </c>
      <c r="B6" s="7"/>
      <c r="C6" s="7" t="s">
        <v>16</v>
      </c>
      <c r="D6" s="11" t="s">
        <v>56</v>
      </c>
      <c r="E6" s="7"/>
      <c r="F6" s="7"/>
      <c r="G6" s="7"/>
      <c r="H6" s="7" t="s">
        <v>18</v>
      </c>
      <c r="I6" s="7"/>
      <c r="J6" s="9">
        <v>1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60" x14ac:dyDescent="0.25">
      <c r="A7" s="7">
        <v>32</v>
      </c>
      <c r="B7" s="7"/>
      <c r="C7" s="7" t="s">
        <v>16</v>
      </c>
      <c r="D7" s="11" t="s">
        <v>57</v>
      </c>
      <c r="E7" s="7"/>
      <c r="F7" s="7"/>
      <c r="G7" s="7"/>
      <c r="H7" s="7" t="s">
        <v>18</v>
      </c>
      <c r="I7" s="7"/>
      <c r="J7" s="9">
        <v>1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45" x14ac:dyDescent="0.25">
      <c r="A8" s="7">
        <v>33</v>
      </c>
      <c r="B8" s="7"/>
      <c r="C8" s="7" t="s">
        <v>16</v>
      </c>
      <c r="D8" s="11" t="s">
        <v>58</v>
      </c>
      <c r="E8" s="7"/>
      <c r="F8" s="7"/>
      <c r="G8" s="7"/>
      <c r="H8" s="7" t="s">
        <v>18</v>
      </c>
      <c r="I8" s="7"/>
      <c r="J8" s="9">
        <v>1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45" x14ac:dyDescent="0.25">
      <c r="A9" s="7">
        <v>34</v>
      </c>
      <c r="B9" s="7"/>
      <c r="C9" s="7" t="s">
        <v>16</v>
      </c>
      <c r="D9" s="11" t="s">
        <v>59</v>
      </c>
      <c r="E9" s="7"/>
      <c r="F9" s="7"/>
      <c r="G9" s="7"/>
      <c r="H9" s="7" t="s">
        <v>18</v>
      </c>
      <c r="I9" s="7"/>
      <c r="J9" s="9">
        <v>1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I10" t="s">
        <v>20</v>
      </c>
      <c r="J10" s="8"/>
      <c r="K10" s="8"/>
      <c r="L10" s="8"/>
      <c r="M10" s="8">
        <f>SUM(M4:M9)</f>
        <v>0</v>
      </c>
      <c r="N10" s="8"/>
      <c r="O10" s="8">
        <f>SUM(O4:O9)</f>
        <v>0</v>
      </c>
      <c r="P10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8"/>
  <sheetViews>
    <sheetView workbookViewId="0">
      <selection activeCell="O8" sqref="O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35</v>
      </c>
      <c r="B4" s="7"/>
      <c r="C4" s="7" t="s">
        <v>16</v>
      </c>
      <c r="D4" s="11" t="s">
        <v>61</v>
      </c>
      <c r="E4" s="7"/>
      <c r="F4" s="7"/>
      <c r="G4" s="7"/>
      <c r="H4" s="7" t="s">
        <v>18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60" x14ac:dyDescent="0.25">
      <c r="A5" s="7">
        <v>36</v>
      </c>
      <c r="B5" s="7"/>
      <c r="C5" s="7" t="s">
        <v>16</v>
      </c>
      <c r="D5" s="11" t="s">
        <v>62</v>
      </c>
      <c r="E5" s="7"/>
      <c r="F5" s="7"/>
      <c r="G5" s="7"/>
      <c r="H5" s="7" t="s">
        <v>18</v>
      </c>
      <c r="I5" s="7"/>
      <c r="J5" s="9">
        <v>2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45" x14ac:dyDescent="0.25">
      <c r="A6" s="7">
        <v>37</v>
      </c>
      <c r="B6" s="7"/>
      <c r="C6" s="7" t="s">
        <v>16</v>
      </c>
      <c r="D6" s="11" t="s">
        <v>63</v>
      </c>
      <c r="E6" s="7"/>
      <c r="F6" s="7"/>
      <c r="G6" s="7"/>
      <c r="H6" s="7" t="s">
        <v>18</v>
      </c>
      <c r="I6" s="7"/>
      <c r="J6" s="9">
        <v>2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60" x14ac:dyDescent="0.25">
      <c r="A7" s="7">
        <v>38</v>
      </c>
      <c r="B7" s="7"/>
      <c r="C7" s="7" t="s">
        <v>16</v>
      </c>
      <c r="D7" s="11" t="s">
        <v>64</v>
      </c>
      <c r="E7" s="7"/>
      <c r="F7" s="7"/>
      <c r="G7" s="7"/>
      <c r="H7" s="7" t="s">
        <v>18</v>
      </c>
      <c r="I7" s="7"/>
      <c r="J7" s="9">
        <v>2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20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(P1) Pakiet 1 Aparatura RTG</vt:lpstr>
      <vt:lpstr>(P2) Pakiet 2 Tomograf okulist</vt:lpstr>
      <vt:lpstr>(P3) Pakiet 3 System chłodzeni</vt:lpstr>
      <vt:lpstr>(P4) Pakiet 4 Aparaty do zniec</vt:lpstr>
      <vt:lpstr>(P5) Pakiet 5 Aparaty do zniec</vt:lpstr>
      <vt:lpstr>(P6) Pakiet 6 Aparaty do zniec</vt:lpstr>
      <vt:lpstr>(P7) Pakiet 7 Respiratory</vt:lpstr>
      <vt:lpstr>(P8) Pakiet 8 Respiratory</vt:lpstr>
      <vt:lpstr>(P9) Pakiet 9 Respiratory</vt:lpstr>
      <vt:lpstr>(P10) Pakiet 10 Defibrylatory</vt:lpstr>
      <vt:lpstr>(P11) Pakiet 11 Aparatura audi</vt:lpstr>
      <vt:lpstr>(P12) Pakiet 12 Spirometr</vt:lpstr>
      <vt:lpstr>(P13) Pakiet 13 Aparaty USG</vt:lpstr>
      <vt:lpstr>(P14) Pakiet 14 Aparat do bada</vt:lpstr>
      <vt:lpstr>(P15) Pakiet 15 Diatermie chir</vt:lpstr>
      <vt:lpstr>(P16) Pakiet 16 Diatermie chir</vt:lpstr>
      <vt:lpstr>(P17) Pakiet 17 Urządzenia do </vt:lpstr>
      <vt:lpstr>(P18) Pakiet 18  Urządzenie do</vt:lpstr>
      <vt:lpstr>(P19) Pakiet 19 Komora kriogen</vt:lpstr>
      <vt:lpstr>(P20) Pakiet 20 Urządzenie do </vt:lpstr>
      <vt:lpstr>(P21) Pakiet 21 Myjnia dezynfe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2024-10-14T07:42:24Z</dcterms:created>
  <dcterms:modified xsi:type="dcterms:W3CDTF">2024-10-14T07:45:25Z</dcterms:modified>
  <cp:category/>
</cp:coreProperties>
</file>