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192.168.10.33\Postępowania ZP\Postępowania Paulina\2025\Ustawa\10 25 Sprzęt do pracowni cytostatyków\(2)Dokumentacja postepowania opublikowana w portalu w dniu wszczęcia\"/>
    </mc:Choice>
  </mc:AlternateContent>
  <xr:revisionPtr revIDLastSave="0" documentId="13_ncr:1_{F48BC835-1875-4F0D-A486-06A16E209778}" xr6:coauthVersionLast="47" xr6:coauthVersionMax="47" xr10:uidLastSave="{00000000-0000-0000-0000-000000000000}"/>
  <bookViews>
    <workbookView xWindow="-120" yWindow="-120" windowWidth="29040" windowHeight="15720" activeTab="2" xr2:uid="{00000000-000D-0000-FFFF-FFFF00000000}"/>
  </bookViews>
  <sheets>
    <sheet name="(P1) Systemy zamknięte" sheetId="1" r:id="rId1"/>
    <sheet name="(P2) Sprzęt jednorazowy i ręka" sheetId="2" r:id="rId2"/>
    <sheet name="(P3) Sprzęt jednorazowy specja" sheetId="3" r:id="rId3"/>
  </sheets>
  <calcPr calcId="181029"/>
</workbook>
</file>

<file path=xl/calcChain.xml><?xml version="1.0" encoding="utf-8"?>
<calcChain xmlns="http://schemas.openxmlformats.org/spreadsheetml/2006/main">
  <c r="O23" i="3" l="1"/>
  <c r="M23" i="3"/>
  <c r="O22" i="3"/>
  <c r="M22" i="3"/>
  <c r="L22" i="3"/>
  <c r="O21" i="3"/>
  <c r="M21" i="3"/>
  <c r="L21" i="3"/>
  <c r="O20" i="3"/>
  <c r="M20" i="3"/>
  <c r="L20" i="3"/>
  <c r="O19" i="3"/>
  <c r="M19" i="3"/>
  <c r="L19" i="3"/>
  <c r="O18" i="3"/>
  <c r="M18" i="3"/>
  <c r="L18" i="3"/>
  <c r="O17" i="3"/>
  <c r="M17" i="3"/>
  <c r="L17" i="3"/>
  <c r="O16" i="3"/>
  <c r="M16" i="3"/>
  <c r="L16" i="3"/>
  <c r="O15" i="3"/>
  <c r="M15" i="3"/>
  <c r="L15" i="3"/>
  <c r="O14" i="3"/>
  <c r="M14" i="3"/>
  <c r="L14" i="3"/>
  <c r="O13" i="3"/>
  <c r="M13" i="3"/>
  <c r="L13" i="3"/>
  <c r="O12" i="3"/>
  <c r="M12" i="3"/>
  <c r="L12" i="3"/>
  <c r="O11" i="3"/>
  <c r="M11" i="3"/>
  <c r="L11" i="3"/>
  <c r="O10" i="3"/>
  <c r="M10" i="3"/>
  <c r="L10" i="3"/>
  <c r="O9" i="3"/>
  <c r="M9" i="3"/>
  <c r="L9" i="3"/>
  <c r="O8" i="3"/>
  <c r="M8" i="3"/>
  <c r="L8" i="3"/>
  <c r="O7" i="3"/>
  <c r="M7" i="3"/>
  <c r="L7" i="3"/>
  <c r="O6" i="3"/>
  <c r="M6" i="3"/>
  <c r="L6" i="3"/>
  <c r="O5" i="3"/>
  <c r="M5" i="3"/>
  <c r="L5" i="3"/>
  <c r="O4" i="3"/>
  <c r="M4" i="3"/>
  <c r="L4" i="3"/>
  <c r="O15" i="2"/>
  <c r="M15" i="2"/>
  <c r="O14" i="2"/>
  <c r="M14" i="2"/>
  <c r="L14" i="2"/>
  <c r="O13" i="2"/>
  <c r="M13" i="2"/>
  <c r="L13" i="2"/>
  <c r="O12" i="2"/>
  <c r="M12" i="2"/>
  <c r="L12" i="2"/>
  <c r="O11" i="2"/>
  <c r="M11" i="2"/>
  <c r="L11" i="2"/>
  <c r="O10" i="2"/>
  <c r="M10" i="2"/>
  <c r="L10" i="2"/>
  <c r="O9" i="2"/>
  <c r="M9" i="2"/>
  <c r="L9" i="2"/>
  <c r="O8" i="2"/>
  <c r="M8" i="2"/>
  <c r="L8" i="2"/>
  <c r="O7" i="2"/>
  <c r="M7" i="2"/>
  <c r="L7" i="2"/>
  <c r="O6" i="2"/>
  <c r="M6" i="2"/>
  <c r="L6" i="2"/>
  <c r="O5" i="2"/>
  <c r="M5" i="2"/>
  <c r="L5" i="2"/>
  <c r="O4" i="2"/>
  <c r="M4" i="2"/>
  <c r="L4" i="2"/>
  <c r="O8" i="1"/>
  <c r="M8" i="1"/>
  <c r="O7" i="1"/>
  <c r="M7" i="1"/>
  <c r="L7" i="1"/>
  <c r="O6" i="1"/>
  <c r="M6" i="1"/>
  <c r="L6" i="1"/>
  <c r="O5" i="1"/>
  <c r="M5" i="1"/>
  <c r="L5" i="1"/>
  <c r="O4" i="1"/>
  <c r="M4" i="1"/>
  <c r="L4" i="1"/>
</calcChain>
</file>

<file path=xl/sharedStrings.xml><?xml version="1.0" encoding="utf-8"?>
<sst xmlns="http://schemas.openxmlformats.org/spreadsheetml/2006/main" count="153" uniqueCount="57">
  <si>
    <t>(P1) Systemy zamknięte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</si>
  <si>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</si>
  <si>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</si>
  <si>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</si>
  <si>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</si>
  <si>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</si>
  <si>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</si>
  <si>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</si>
  <si>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</si>
  <si>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</si>
  <si>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</si>
  <si>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</si>
  <si>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</si>
  <si>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</si>
  <si>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</si>
  <si>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</si>
  <si>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312_07_08</t>
  </si>
  <si>
    <t>Strzykawka Strzykawka-konstrukcja całkowicie szczelna, zamknięta, uniemożliwiająca demontaż tłoka, połączona trwale z konektorem (umożliwiającym pobranie roztworu leku cytostatycznego z fiolki w systemie hermetycznie zamkniętym). Strzykawka zawiera sterylne powietrze wewnątrz, jest zaopatrzona w uszczelkę typu O-ring 3 warstwową, uniemożliwiającą uwalnianie się oparów/aerozoli poprzez tylną część strzykawki. Wewnątrz strzykawki rurka ze stali nierdzewnej, w której znajdują się dwie igły jedna dla płynu wykorzystywana do transferu leku, druga dla sterylnego powietrza dostarczanego ze strzykawki do fiolki. Strzykawka zapewnia dzięki temu wyrównanie ciśnienia przy transferze cieczy z oraz do fiolki. Strzykawka w pełni bezpieczna, uniemożliwiająca nieświadome ukłucie. Nie wymaga nakręcania i obracania w momencie łączenia z adapterem do fiolki. Materiały, z których wykonana jest  strzykawka, są wolne od: DEHP, lateksu i BPA. Strzykawki o pojemności:  10 ml, 35 ml i 60 ml z systemem ułatwiającym pobieranie cieczy oleistych.
Zamawiający przy każdym zamówieniu będzie definiował zapotrzebowanie na poszczególne pojemności.</t>
  </si>
  <si>
    <t>szt.</t>
  </si>
  <si>
    <t>Adapter Luer Lock męski - pozwala zmienić każdy standardowy port żeński w element systemu zamkniętego, w który można bezpiecznie wstrzykiwać lek strzykawką z punktu 1. System sygnalizacji akustycznej podczas podłączania strzykawki</t>
  </si>
  <si>
    <t>Adapter pasujący do wszystkich typów dostępnych na rynku standardowych fiolek, zapewniający bezpieczny i wolny od zanieczyszczeń sposób dostępu do leku. Centralne nakłucie - wymuszane przez konstrukcję oraz podwójny zatrzask. Adapter musi być kompatybilny ze strzykawką z p-kt 1. Materiały z których wykonany jest adapter są wolne od: DEHP, lateksu i BPA. Łącznik dostępny w następujących rozmiarach (pojemnościach): Kompatybilny z fiolkami o średnicy 13 mm, Kompatybilny z fiolkami o średnicy 17 mm, Kompatybilny z fiolkami o średnicy 20 mm, Kompatybilny z fiolkami o średnicy 28 mm. Zamawiający przy każdym zamówieniu będzie definiował zapotrzebowanie na poszczególne pojemności. System sygnalizacji akustycznej podczas podłączania łącznika do fiolki. Łącznik we współpracy ze strzykawką zapewnia wyrównanie ciśnienia przy transferze cieczy z oraz do fiolki.</t>
  </si>
  <si>
    <t>Adapter kolcowy do pobierania rozpuszczalnika (np. NaCl) z worka lub butelki, umożliwiający przepływ powietrza w celu wyrównania ciśnień. Kompatybilny ze strzykawką z p-kt 1. Tak jak w przypadku pozostałych elementów nie zawiera DEHP, Lateksu oraz BPA.</t>
  </si>
  <si>
    <t>Razem</t>
  </si>
  <si>
    <t>(P2) Sprzęt jednorazowy i rękawiczki</t>
  </si>
  <si>
    <t>Pojemnik na ostre odpady medyczne wyposażony  w pokrywkę, która szczelnie przylega do ścianek. W pokrywce pojemnika szeroki otwór przeznaczony do wrzucania ostrych odpadów. Pojemność 5 l.</t>
  </si>
  <si>
    <t>Pojemnik na ostre odpady medyczne wyposażony  w pokrywkę, która szczelnie przylega do ścianek. W pokrywce pojemnika szeroki otwór przeznaczony do wrzucania ostrych odpadów. Pojemność 2l.</t>
  </si>
  <si>
    <t>Pojemnik na ostre odpady medyczne wyposażony  w pokrywkę, która szczelnie przylega do ścianek. W pokrywce pojemnika szeroki otwór przeznaczony do wrzucania ostrych odpadów. Pojemność 0,7 l.</t>
  </si>
  <si>
    <t>Rękawice chirurgiczne, anatomiczne, sterylne, bezpudrowe z polichloroprenu, skalsyfikowane jako środek ochrony indywidualnej, przeznaczone do pracy z cytostatykami. Długość: min. 285 mm., powierzchnia mikroteksturowana, konstukcja złożona – wielowarstwowa powłoka polimerowa, wewnętrzna warstwa ułatwiająca zakładanie, miękkie i elastyczne, zapewniające optymalne czucie, rolowany mankiet zapobiegający zsuwaniu się.
Testowane zgodnie z normami: EN388:2003, EN374-1:2003, EN374-2:2003, EN374-3:2003. AQL &lt;1,5. Indywidowalnie pakowane parami w sposób umożliwiający aseptyczne zakładanie.
  Rozmiar 6; 6,5; 7;7,5;8</t>
  </si>
  <si>
    <t>par</t>
  </si>
  <si>
    <t>Strzykawka sterylna, jednorazowego użytku, trzyczęściowa do przygotowania cytostatyków z końcówką Luer Lock, pakowana pojedynczo, gumowa część tłoka z podwójnym uszczelnieniem; łatwość przesuwania tłoka; łatwo wyczuwalna blokada zapobiegająca niekontrolowanemu wysunięciu tłoka z komory strzykawki; czarna skala idealnie kontrastująca i czytelna; strzykawka wykonana z polipropylenu, bez lateksu,  PCV, DEHP. Poj. 1 ml</t>
  </si>
  <si>
    <t>op</t>
  </si>
  <si>
    <t>Strzykawka sterylna, jednorazowego użytku, trzyczęściowa do przygotowania cytostatyków z końcówką Luer Lock, pakowana pojedynczo, gumowa część tłoka z podwójnym uszczelnieniem; łatwość przesuwania tłoka; łatwo wyczuwalna blokada zapobiegająca niekontrolowanemu wysunięciu tłoka z komory strzykawki; czarna skala idealnie kontrastująca i czytelna; strzykawka wykonana z polipropylenu, bez lateksu,  PCV, DEHP. Poj. 3 ml</t>
  </si>
  <si>
    <t>Strzykawka sterylna, jednorazowego użytku, trzyczęściowa do przygotowania cytostatyków z końcówką Luer Lock, pakowana pojedynczo, gumowa część tłoka z podwójnym uszczelnieniem; łatwość przesuwania tłoka; łatwo wyczuwalna blokada zapobiegająca niekontrolowanemu wysunięciu tłoka z komory strzykawki; czarna skala idealnie kontrastująca i czytelna; strzykawka wykonana z polipropylenu, bez lateksu,  PCV, DEHP. Poj. 5 ml</t>
  </si>
  <si>
    <t>Strzykawka sterylna, jednorazowego użytku, trzyczęściowa do przygotowania cytostatyków z końcówką Luer Lock, pakowana pojedynczo, gumowa część tłoka z podwójnym uszczelnieniem; łatwość przesuwania tłoka; łatwo wyczuwalna blokada zapobiegająca niekontrolowanemu wysunięciu tłoka z komory strzykawki; czarna skala idealnie kontrastująca i czytelna; strzykawka wykonana z polipropylenu, bez lateksu,  PCV, DEHP. Poj. 10 ml</t>
  </si>
  <si>
    <t>Strzykawka sterylna, jednorazowego użytku, trzyczęściowa do przygotowania cytostatyków z końcówką Luer Lock, pakowana pojedynczo, gumowa część tłoka z podwójnym uszczelnieniem; łatwość przesuwania tłoka; łatwo wyczuwalna blokada zapobiegająca niekontrolowanemu wysunięciu tłoka z komory strzykawki; czarna skala idealnie kontrastująca i czytelna; strzykawka wykonana z polipropylenu, bez lateksu,  PCV, DEHP. Poj. 20 ml</t>
  </si>
  <si>
    <t>Strzykawka sterylna, jednorazowego użytku, trzyczęściowa do przygotowania cytostatyków z końcówką Luer Lock, pakowana pojedynczo, gumowa część tłoka z podwójnym uszczelnieniem; łatwość przesuwania tłoka; łatwo wyczuwalna blokada zapobiegająca niekontrolowanemu wysunięciu tłoka z komory strzykawki; czarna skala idealnie kontrastująca i czytelna; strzykawka wykonana z polipropylenu, bez lateksu,  PCV, DEHP. Poj. 30 ml</t>
  </si>
  <si>
    <t>Lateksowe, bezpudrowe, sterylne, ubogie w proteiny rękawice medyczne z wewnętrzną warstwą polimerową o fizycznej strukturze sieci o opatentowanym składzie, zapewniające łatwe zakładanie na suchą i wilgotną dłoń , rolowany  mankiet. Rękawice zapewniające barierowość dla substancji chemicznych i cytostatyków. Odpowiadające normom EN 420:2003 + A1:2009, EN 374-2:2014, EN 421:2010, EN ISO 374-1:2016 , Rozmiar 6;6,5;7;7,5;8;8,5</t>
  </si>
  <si>
    <t>(P3) Sprzęt jednorazowy specjalistyczny</t>
  </si>
  <si>
    <t>312_07_23</t>
  </si>
  <si>
    <t>Pojemnik na ostre odpady medyczne wyposażony  w pokrywkę, która szczelnie przylega do ścianek. W pokrywce pojemnika szeroki otwór przeznaczony do wrzucania ostrych odpadów. Pojemność 2 L</t>
  </si>
  <si>
    <t>Pojemnik na ostre odpady medyczne wyposażony  w pokrywkę, która szczelnie przylega do ścianek. W pokrywce pojemnika szeroki otwór przeznaczony do wrzucania ostrych odpadów. Pojemność 0,7 l</t>
  </si>
  <si>
    <t>Pojemnik na ostre odpady medyczne wyposażony  w pokrywkę, która szczelnie przylega do ścianek. W pokrywce pojemnika szeroki otwór przeznaczony do wrzucania ostrych odpadów. Pojemność 0,2 l</t>
  </si>
  <si>
    <t>Dren przezroczysty do przygotowywania leków cytostatycznych w pojemniku lub worku z możliwością ich podaży przez podłączenie z drenem głównym - kompatybilny z drenem wielodrożnym (głównym). Bez zawartości PCV. Możliwość dodania cytostatyku poprzez zintegrowaną zastawkę bezigłową zabezpieczoną korkiem luer-lock z uchwytem dla łatwego trzymania w czasie dostrzykiwania leku. Koniec drenu zabezpieczony filtrem hydrofobowym zapobiegającym przed zapowietrzeniem drenu oraz zapobiegający wydostaniu się płynu na zewnątrz; Końcówka męska wyposażona w system sygnalizacji akustycznej po podłączeniu z drenem głównym. System drenów musi redukować możliwość kontaminacji leku i bezpośredni kontakt leku z personelem przygotowującym zestaw. Wymaga się aby dołączyć do oferty test potwierdzający, że linie do przygotowania i podaży leków stanowią zamknięty system w myśl definicji NIOSH i zapobiegają uwalnianiu się niebezpiecznych zanieczyszczeń do otoczenia.</t>
  </si>
  <si>
    <t>Dren bursztynowy do przygotowywania leków cytostatycznych w pojemniku lub worku z możliwością ich podaży przez podłączenie z drenem głównym - kompatybilny z drenem wielodrożnym (głównym). Bez zawartości PCV. Możliwość dodania cytostatyku poprzez zintegrowaną zastawkę bezigłową zabezpieczoną korkiem luer-lock z uchwytem dla łatwego trzymania w czasie dostrzykiwania leku. Koniec drenu zabezpieczony filtrem hydrofobowym zapobiegającym przed zapowietrzeniem drenu oraz zapobiegający wydostaniu się płynu na zewnątrz; Końcówka męska wyposażona w system sygnalizacji akustycznej po podłączeniu z drenem głównym. System drenów musi redukować możliwość kontaminacji leku i bezpośredni kontakt leku z personelem przygotowującym zestaw. Wymaga się aby dołączyć do oferty test potwierdzający, że linie do przygotowania i podaży leków stanowią zamknięty system w myśl definicji NIOSH i zapobiegają uwalnianiu się niebezpiecznych zanieczyszczeń do otoczenia.</t>
  </si>
  <si>
    <t>Aparat z precyzyjnym regulatorem przepływu. Filtr powietrza posiada skuteczność filtracji bakterii (BFE) min. 99,99999%. Regulator umożliwia stabilny i kontrolowany przepływ leku w zakresie 3-270 ml/h. Dren nie zawiera DEHP. Bez PCV.</t>
  </si>
  <si>
    <t>Dren do posiadanej przez Zamawiającego pompy infuzyjnej Infusomat Space, posiadający ostry kolec komory kroplowej, odpowietrznik z filtrem przeciwbakteryjnym i klapką zamykającą, górna część komory kroplowej dopasowana do czujnika kropli, 15 um filtr infuzyjny w komorze kroplowej, zacisk rolkowy ze specjalnym miejscem na unieruchomienie i zabezpieczenie kolca po zakończonej infuzji, wstawka silikonowa kontaktująca się z mechanizmem pompy, końcówka drenu luer-lock, dł. drenu 250cm +/- 5%</t>
  </si>
  <si>
    <t>Koreczek ochronny, czerwony do zabezpieczania dostępów luer-lock.</t>
  </si>
  <si>
    <t>Korek luer-lock z wewnętrzną gąbką nasączoną 70% IPA (izopropyl). Koreczek w opakowaniu gwarantującym sterylność. Umożliwiający dezynfekcję zaworów bezigłowych przy portach oraz wkłuciach centralnych. Możliwe długotrwałe zabezpieczenie dostępu bezigłowego do 7 dni.</t>
  </si>
  <si>
    <t>Sterylny kombinezon ochronny z włókniny typu Tyvek, chroniący przed skażeniem chemicznym (bariera ochronna zgodna z kategorią III odzieży ochronnej). Charakteryzujący się osłonami na obuwie z podeszwą antypoślizgową połączonymi z nogawkami kombinezonu, elastycznymi mankietami rękawów oraz posiadający elastyczny kaptur samodopasowujący się do twarzy, posiadający tunel z gumką lub elastyczne brzegi kaptura lub rozwiązanie równoważne.
Rozmiar M, L. XL</t>
  </si>
  <si>
    <t>Lateksowe, zielone,  bezpudrowe rękawice chirurgiczne z przedłużonym mankietem z technologią SUREFIT dla dodatkowej ochrony, zawierające bezzapachowy środek nawilżający na bazie wody, zawierający glicerynę i dimetikon, przeznaczone do pracy z cytostatykami. Testowane zgodnie z normami: EN 16523-1,AS/NZS 4179, EN ISO 21420:2020, ISO 10282. Indywidualnie pakowane parami w sposób umożliwiający aseptyczne zakładanie. Rozmiary 6;6,5;7;7,5;8;8,5</t>
  </si>
  <si>
    <t>Strzykawka tuberkulinowa 3-częściowa, wykonana z polipropylenu i pierścienia z gumy syntetycznej. Strzykawka posiada ożebrowane zakończenie, blokadę tłoka oraz czarną skalę. Pojemność 1 ml ze skalą 0,1ml</t>
  </si>
  <si>
    <t>Przyrząd do długotrwałego aspirowania cytostatyków - ostry kolec standard (osłonięty nasadką z tworzywa sztucznego zabezpieczającą kolec przed skażeniem podczas otwierania opakowania); filtr cząsteczkowy 5um o dużej powierzchni; filtr zatrzymujący aerozole 0,2 um; port bezigłowy posiadający końcówkę luer-lock; obudowa zastawki w kolorze czerwonym odróżniająca się od przyrządu do płynów, posiadający zastawkę zabezpieczającą lek przed wyciekaniem po rozłączeniu strzykawki.</t>
  </si>
  <si>
    <t>Przyrząd do długotrwałego aspirowania płynów i leków z opakowań zbiorczych (ogólnego zastosowania) - ostry kolec  (osłonięty nasadką z tworzywa sztucznego zabezpieczającą kolec przed skażeniem podczas otwierania opakowania); filtr o dużej powierzchni przeciwbakteryjny 0,45 µm; port posiadający końcówkę luer-lock; samozamykający się korek portu; posiadający zastawkę zabezpieczającą lek przed wyciekaniem po rozłączeniu strzykawki.</t>
  </si>
  <si>
    <t>Dren 5 portowy do posiadanej przez zamawiającego pompy infuzyjnej Infusomat Space, posiadający ostry kolec komory kroplowej, odpowietrznik z filtrem przeciwbakteryjnym i klapką zamykającą, górna część komory kroplowej dopasowana do czujnika kropli, 15 um filtr infuzyjny. Zawiera również filtr SteriFix 0,2 um zatrzymujący bakterie , grzyby, cząstki i powietrze.  zacisk rolkowy ze specjalnym miejscem na unieruchomienie i zabezpieczenie kolca po zakończonej infuzji, wstawka silikonowa kontaktująca się z mechanizmem pompy, końcówka drenu luer-lock, długość 210 cm</t>
  </si>
  <si>
    <t>Linia boczna, bursztynowa lub przezroczysta z portem bezigłowym, do przygotowywania leków antyblastycznych, z filtrem 0,2 μm (paclitaxel), z łącznikiem Luer-Lock (M) na końcu.</t>
  </si>
  <si>
    <t>Osłona flakonu lub worka o pojemności 100-250 ml , zapewniająca ochronę leku światłoczułego z wycięciem na ucho do zawieszenia opakowania oraz otwartą część spodnią , kolor zielony</t>
  </si>
  <si>
    <t>Osłona flakonu lub worka o pojemności 500-1000 ml , zapewniająca ochronę leku światłoczułego z wycięciem na ucho do zawieszenia opakowania oraz otwartą część spodnią , kolor zielony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</si>
</sst>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
  <sheetViews>
    <sheetView workbookViewId="0">
      <selection activeCell="O8" sqref="O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00" x14ac:dyDescent="0.25">
      <c r="A4" s="7">
        <v>1</v>
      </c>
      <c r="B4" s="11"/>
      <c r="C4" s="7" t="s">
        <v>16</v>
      </c>
      <c r="D4" s="11" t="s">
        <v>17</v>
      </c>
      <c r="E4" s="11"/>
      <c r="F4" s="11"/>
      <c r="G4" s="11"/>
      <c r="H4" s="7" t="s">
        <v>18</v>
      </c>
      <c r="I4" s="7"/>
      <c r="J4" s="9">
        <v>3000</v>
      </c>
      <c r="K4" s="9"/>
      <c r="L4" s="8">
        <f>ROUND(K4*((100+N4)/100), 2)</f>
        <v>0</v>
      </c>
      <c r="M4" s="8">
        <f>J4*K4</f>
        <v>0</v>
      </c>
      <c r="N4" s="10"/>
      <c r="O4" s="8">
        <f>J4*L4</f>
        <v>0</v>
      </c>
    </row>
    <row r="5" spans="1:16" ht="60" x14ac:dyDescent="0.25">
      <c r="A5" s="7">
        <v>2</v>
      </c>
      <c r="B5" s="11"/>
      <c r="C5" s="7" t="s">
        <v>16</v>
      </c>
      <c r="D5" s="11" t="s">
        <v>19</v>
      </c>
      <c r="E5" s="11"/>
      <c r="F5" s="11"/>
      <c r="G5" s="11"/>
      <c r="H5" s="7" t="s">
        <v>18</v>
      </c>
      <c r="I5" s="7"/>
      <c r="J5" s="9">
        <v>3600</v>
      </c>
      <c r="K5" s="9"/>
      <c r="L5" s="8">
        <f>ROUND(K5*((100+N5)/100), 2)</f>
        <v>0</v>
      </c>
      <c r="M5" s="8">
        <f>J5*K5</f>
        <v>0</v>
      </c>
      <c r="N5" s="10"/>
      <c r="O5" s="8">
        <f>J5*L5</f>
        <v>0</v>
      </c>
    </row>
    <row r="6" spans="1:16" ht="225" x14ac:dyDescent="0.25">
      <c r="A6" s="7">
        <v>3</v>
      </c>
      <c r="B6" s="11"/>
      <c r="C6" s="7" t="s">
        <v>16</v>
      </c>
      <c r="D6" s="11" t="s">
        <v>20</v>
      </c>
      <c r="E6" s="11"/>
      <c r="F6" s="11"/>
      <c r="G6" s="11"/>
      <c r="H6" s="7" t="s">
        <v>18</v>
      </c>
      <c r="I6" s="7"/>
      <c r="J6" s="9">
        <v>2000</v>
      </c>
      <c r="K6" s="9"/>
      <c r="L6" s="8">
        <f>ROUND(K6*((100+N6)/100), 2)</f>
        <v>0</v>
      </c>
      <c r="M6" s="8">
        <f>J6*K6</f>
        <v>0</v>
      </c>
      <c r="N6" s="10"/>
      <c r="O6" s="8">
        <f>J6*L6</f>
        <v>0</v>
      </c>
    </row>
    <row r="7" spans="1:16" ht="75" x14ac:dyDescent="0.25">
      <c r="A7" s="7">
        <v>4</v>
      </c>
      <c r="B7" s="11"/>
      <c r="C7" s="7" t="s">
        <v>16</v>
      </c>
      <c r="D7" s="11" t="s">
        <v>21</v>
      </c>
      <c r="E7" s="11"/>
      <c r="F7" s="11"/>
      <c r="G7" s="11"/>
      <c r="H7" s="7" t="s">
        <v>18</v>
      </c>
      <c r="I7" s="7"/>
      <c r="J7" s="9">
        <v>700</v>
      </c>
      <c r="K7" s="9"/>
      <c r="L7" s="8">
        <f>ROUND(K7*((100+N7)/100), 2)</f>
        <v>0</v>
      </c>
      <c r="M7" s="8">
        <f>J7*K7</f>
        <v>0</v>
      </c>
      <c r="N7" s="10"/>
      <c r="O7" s="8">
        <f>J7*L7</f>
        <v>0</v>
      </c>
    </row>
    <row r="8" spans="1:16" x14ac:dyDescent="0.25">
      <c r="I8" t="s">
        <v>22</v>
      </c>
      <c r="J8" s="8"/>
      <c r="K8" s="8"/>
      <c r="L8" s="8"/>
      <c r="M8" s="8">
        <f>SUM(M4:M7)</f>
        <v>0</v>
      </c>
      <c r="N8" s="8"/>
      <c r="O8" s="8">
        <f>SUM(O4:O7)</f>
        <v>0</v>
      </c>
      <c r="P8" s="12"/>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5"/>
  <sheetViews>
    <sheetView topLeftCell="A13" workbookViewId="0">
      <selection activeCell="H17" sqref="H1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23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60" x14ac:dyDescent="0.25">
      <c r="A4" s="7">
        <v>5</v>
      </c>
      <c r="B4" s="11"/>
      <c r="C4" s="7" t="s">
        <v>16</v>
      </c>
      <c r="D4" s="11" t="s">
        <v>24</v>
      </c>
      <c r="E4" s="11"/>
      <c r="F4" s="11"/>
      <c r="G4" s="11"/>
      <c r="H4" s="7" t="s">
        <v>18</v>
      </c>
      <c r="I4" s="7"/>
      <c r="J4" s="9">
        <v>500</v>
      </c>
      <c r="K4" s="9"/>
      <c r="L4" s="8">
        <f t="shared" ref="L4:L14" si="0">ROUND(K4*((100+N4)/100), 2)</f>
        <v>0</v>
      </c>
      <c r="M4" s="8">
        <f t="shared" ref="M4:M14" si="1">J4*K4</f>
        <v>0</v>
      </c>
      <c r="N4" s="10"/>
      <c r="O4" s="8">
        <f t="shared" ref="O4:O14" si="2">J4*L4</f>
        <v>0</v>
      </c>
    </row>
    <row r="5" spans="1:16" ht="60" x14ac:dyDescent="0.25">
      <c r="A5" s="7">
        <v>6</v>
      </c>
      <c r="B5" s="11"/>
      <c r="C5" s="7" t="s">
        <v>16</v>
      </c>
      <c r="D5" s="11" t="s">
        <v>25</v>
      </c>
      <c r="E5" s="11"/>
      <c r="F5" s="11"/>
      <c r="G5" s="11"/>
      <c r="H5" s="7" t="s">
        <v>18</v>
      </c>
      <c r="I5" s="7"/>
      <c r="J5" s="9">
        <v>100</v>
      </c>
      <c r="K5" s="9"/>
      <c r="L5" s="8">
        <f t="shared" si="0"/>
        <v>0</v>
      </c>
      <c r="M5" s="8">
        <f t="shared" si="1"/>
        <v>0</v>
      </c>
      <c r="N5" s="10"/>
      <c r="O5" s="8">
        <f t="shared" si="2"/>
        <v>0</v>
      </c>
    </row>
    <row r="6" spans="1:16" ht="60" x14ac:dyDescent="0.25">
      <c r="A6" s="7">
        <v>7</v>
      </c>
      <c r="B6" s="11"/>
      <c r="C6" s="7" t="s">
        <v>16</v>
      </c>
      <c r="D6" s="11" t="s">
        <v>26</v>
      </c>
      <c r="E6" s="11"/>
      <c r="F6" s="11"/>
      <c r="G6" s="11"/>
      <c r="H6" s="7" t="s">
        <v>18</v>
      </c>
      <c r="I6" s="7"/>
      <c r="J6" s="9">
        <v>200</v>
      </c>
      <c r="K6" s="9"/>
      <c r="L6" s="8">
        <f t="shared" si="0"/>
        <v>0</v>
      </c>
      <c r="M6" s="8">
        <f t="shared" si="1"/>
        <v>0</v>
      </c>
      <c r="N6" s="10"/>
      <c r="O6" s="8">
        <f t="shared" si="2"/>
        <v>0</v>
      </c>
    </row>
    <row r="7" spans="1:16" ht="195" x14ac:dyDescent="0.25">
      <c r="A7" s="7">
        <v>8</v>
      </c>
      <c r="B7" s="11"/>
      <c r="C7" s="7" t="s">
        <v>16</v>
      </c>
      <c r="D7" s="11" t="s">
        <v>27</v>
      </c>
      <c r="E7" s="11"/>
      <c r="F7" s="11"/>
      <c r="G7" s="11"/>
      <c r="H7" s="7" t="s">
        <v>28</v>
      </c>
      <c r="I7" s="7"/>
      <c r="J7" s="9">
        <v>2000</v>
      </c>
      <c r="K7" s="9"/>
      <c r="L7" s="8">
        <f t="shared" si="0"/>
        <v>0</v>
      </c>
      <c r="M7" s="8">
        <f t="shared" si="1"/>
        <v>0</v>
      </c>
      <c r="N7" s="10"/>
      <c r="O7" s="8">
        <f t="shared" si="2"/>
        <v>0</v>
      </c>
    </row>
    <row r="8" spans="1:16" ht="120" x14ac:dyDescent="0.25">
      <c r="A8" s="7">
        <v>9</v>
      </c>
      <c r="B8" s="11"/>
      <c r="C8" s="7" t="s">
        <v>16</v>
      </c>
      <c r="D8" s="11" t="s">
        <v>29</v>
      </c>
      <c r="E8" s="11"/>
      <c r="F8" s="11"/>
      <c r="G8" s="11"/>
      <c r="H8" s="7" t="s">
        <v>30</v>
      </c>
      <c r="I8" s="7"/>
      <c r="J8" s="9">
        <v>100</v>
      </c>
      <c r="K8" s="9"/>
      <c r="L8" s="8">
        <f t="shared" si="0"/>
        <v>0</v>
      </c>
      <c r="M8" s="8">
        <f t="shared" si="1"/>
        <v>0</v>
      </c>
      <c r="N8" s="10"/>
      <c r="O8" s="8">
        <f t="shared" si="2"/>
        <v>0</v>
      </c>
    </row>
    <row r="9" spans="1:16" ht="120" x14ac:dyDescent="0.25">
      <c r="A9" s="7">
        <v>10</v>
      </c>
      <c r="B9" s="11"/>
      <c r="C9" s="7" t="s">
        <v>16</v>
      </c>
      <c r="D9" s="11" t="s">
        <v>31</v>
      </c>
      <c r="E9" s="11"/>
      <c r="F9" s="11"/>
      <c r="G9" s="11"/>
      <c r="H9" s="7" t="s">
        <v>30</v>
      </c>
      <c r="I9" s="7">
        <v>100</v>
      </c>
      <c r="J9" s="9">
        <v>30</v>
      </c>
      <c r="K9" s="9"/>
      <c r="L9" s="8">
        <f t="shared" si="0"/>
        <v>0</v>
      </c>
      <c r="M9" s="8">
        <f t="shared" si="1"/>
        <v>0</v>
      </c>
      <c r="N9" s="10"/>
      <c r="O9" s="8">
        <f t="shared" si="2"/>
        <v>0</v>
      </c>
    </row>
    <row r="10" spans="1:16" ht="120" x14ac:dyDescent="0.25">
      <c r="A10" s="7">
        <v>11</v>
      </c>
      <c r="B10" s="11"/>
      <c r="C10" s="7" t="s">
        <v>16</v>
      </c>
      <c r="D10" s="11" t="s">
        <v>32</v>
      </c>
      <c r="E10" s="11"/>
      <c r="F10" s="11"/>
      <c r="G10" s="11"/>
      <c r="H10" s="7" t="s">
        <v>30</v>
      </c>
      <c r="I10" s="7">
        <v>100</v>
      </c>
      <c r="J10" s="9">
        <v>50</v>
      </c>
      <c r="K10" s="9"/>
      <c r="L10" s="8">
        <f t="shared" si="0"/>
        <v>0</v>
      </c>
      <c r="M10" s="8">
        <f t="shared" si="1"/>
        <v>0</v>
      </c>
      <c r="N10" s="10"/>
      <c r="O10" s="8">
        <f t="shared" si="2"/>
        <v>0</v>
      </c>
    </row>
    <row r="11" spans="1:16" ht="120" x14ac:dyDescent="0.25">
      <c r="A11" s="7">
        <v>12</v>
      </c>
      <c r="B11" s="11"/>
      <c r="C11" s="7" t="s">
        <v>16</v>
      </c>
      <c r="D11" s="11" t="s">
        <v>33</v>
      </c>
      <c r="E11" s="11"/>
      <c r="F11" s="11"/>
      <c r="G11" s="11"/>
      <c r="H11" s="7" t="s">
        <v>30</v>
      </c>
      <c r="I11" s="7">
        <v>100</v>
      </c>
      <c r="J11" s="9">
        <v>20</v>
      </c>
      <c r="K11" s="9"/>
      <c r="L11" s="8">
        <f t="shared" si="0"/>
        <v>0</v>
      </c>
      <c r="M11" s="8">
        <f t="shared" si="1"/>
        <v>0</v>
      </c>
      <c r="N11" s="10"/>
      <c r="O11" s="8">
        <f t="shared" si="2"/>
        <v>0</v>
      </c>
    </row>
    <row r="12" spans="1:16" ht="120" x14ac:dyDescent="0.25">
      <c r="A12" s="7">
        <v>13</v>
      </c>
      <c r="B12" s="11"/>
      <c r="C12" s="7" t="s">
        <v>16</v>
      </c>
      <c r="D12" s="11" t="s">
        <v>34</v>
      </c>
      <c r="E12" s="11"/>
      <c r="F12" s="11"/>
      <c r="G12" s="11"/>
      <c r="H12" s="7" t="s">
        <v>30</v>
      </c>
      <c r="I12" s="7">
        <v>100</v>
      </c>
      <c r="J12" s="9">
        <v>50</v>
      </c>
      <c r="K12" s="9"/>
      <c r="L12" s="8">
        <f t="shared" si="0"/>
        <v>0</v>
      </c>
      <c r="M12" s="8">
        <f t="shared" si="1"/>
        <v>0</v>
      </c>
      <c r="N12" s="10"/>
      <c r="O12" s="8">
        <f t="shared" si="2"/>
        <v>0</v>
      </c>
    </row>
    <row r="13" spans="1:16" ht="120" x14ac:dyDescent="0.25">
      <c r="A13" s="7">
        <v>14</v>
      </c>
      <c r="B13" s="11"/>
      <c r="C13" s="7" t="s">
        <v>16</v>
      </c>
      <c r="D13" s="11" t="s">
        <v>35</v>
      </c>
      <c r="E13" s="11"/>
      <c r="F13" s="11"/>
      <c r="G13" s="11"/>
      <c r="H13" s="7" t="s">
        <v>30</v>
      </c>
      <c r="I13" s="7">
        <v>50</v>
      </c>
      <c r="J13" s="9">
        <v>40</v>
      </c>
      <c r="K13" s="9"/>
      <c r="L13" s="8">
        <f t="shared" si="0"/>
        <v>0</v>
      </c>
      <c r="M13" s="8">
        <f t="shared" si="1"/>
        <v>0</v>
      </c>
      <c r="N13" s="10"/>
      <c r="O13" s="8">
        <f t="shared" si="2"/>
        <v>0</v>
      </c>
    </row>
    <row r="14" spans="1:16" ht="120" x14ac:dyDescent="0.25">
      <c r="A14" s="7">
        <v>15</v>
      </c>
      <c r="B14" s="11"/>
      <c r="C14" s="7" t="s">
        <v>16</v>
      </c>
      <c r="D14" s="11" t="s">
        <v>36</v>
      </c>
      <c r="E14" s="11"/>
      <c r="F14" s="11"/>
      <c r="G14" s="11"/>
      <c r="H14" s="7" t="s">
        <v>28</v>
      </c>
      <c r="I14" s="7"/>
      <c r="J14" s="9">
        <v>7000</v>
      </c>
      <c r="K14" s="9"/>
      <c r="L14" s="8">
        <f t="shared" si="0"/>
        <v>0</v>
      </c>
      <c r="M14" s="8">
        <f t="shared" si="1"/>
        <v>0</v>
      </c>
      <c r="N14" s="10"/>
      <c r="O14" s="8">
        <f t="shared" si="2"/>
        <v>0</v>
      </c>
    </row>
    <row r="15" spans="1:16" x14ac:dyDescent="0.25">
      <c r="I15" t="s">
        <v>22</v>
      </c>
      <c r="J15" s="8"/>
      <c r="K15" s="8"/>
      <c r="L15" s="8"/>
      <c r="M15" s="8">
        <f>SUM(M4:M14)</f>
        <v>0</v>
      </c>
      <c r="N15" s="8"/>
      <c r="O15" s="8">
        <f>SUM(O4:O14)</f>
        <v>0</v>
      </c>
      <c r="P15" s="12"/>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3"/>
  <sheetViews>
    <sheetView tabSelected="1" topLeftCell="A13" workbookViewId="0">
      <selection activeCell="H16" sqref="H1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5" ht="18.75" x14ac:dyDescent="0.3">
      <c r="F1" s="1" t="s">
        <v>37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5" x14ac:dyDescent="0.25">
      <c r="A3" s="3">
        <v>1</v>
      </c>
      <c r="B3" s="3">
        <v>2</v>
      </c>
      <c r="C3" s="3">
        <v>3</v>
      </c>
      <c r="D3" s="3">
        <v>4</v>
      </c>
      <c r="E3" s="3">
        <v>5</v>
      </c>
      <c r="F3" s="3">
        <v>6</v>
      </c>
      <c r="G3" s="3">
        <v>7</v>
      </c>
      <c r="H3" s="3">
        <v>8</v>
      </c>
      <c r="I3" s="3">
        <v>9</v>
      </c>
      <c r="J3" s="3">
        <v>10</v>
      </c>
      <c r="K3" s="3">
        <v>11</v>
      </c>
      <c r="L3" s="3">
        <v>12</v>
      </c>
      <c r="M3" s="3">
        <v>13</v>
      </c>
      <c r="N3" s="5">
        <v>14</v>
      </c>
      <c r="O3" s="3">
        <v>15</v>
      </c>
    </row>
    <row r="4" spans="1:15" ht="60" x14ac:dyDescent="0.25">
      <c r="A4" s="7">
        <v>16</v>
      </c>
      <c r="B4" s="11"/>
      <c r="C4" s="7" t="s">
        <v>38</v>
      </c>
      <c r="D4" s="11" t="s">
        <v>24</v>
      </c>
      <c r="E4" s="11"/>
      <c r="F4" s="11"/>
      <c r="G4" s="11"/>
      <c r="H4" s="7" t="s">
        <v>18</v>
      </c>
      <c r="I4" s="7"/>
      <c r="J4" s="9">
        <v>200</v>
      </c>
      <c r="K4" s="9"/>
      <c r="L4" s="8">
        <f t="shared" ref="L4:L22" si="0">ROUND(K4*((100+N4)/100), 2)</f>
        <v>0</v>
      </c>
      <c r="M4" s="8">
        <f t="shared" ref="M4:M22" si="1">J4*K4</f>
        <v>0</v>
      </c>
      <c r="N4" s="10"/>
      <c r="O4" s="8">
        <f t="shared" ref="O4:O22" si="2">J4*L4</f>
        <v>0</v>
      </c>
    </row>
    <row r="5" spans="1:15" ht="60" x14ac:dyDescent="0.25">
      <c r="A5" s="7">
        <v>17</v>
      </c>
      <c r="B5" s="11"/>
      <c r="C5" s="7" t="s">
        <v>38</v>
      </c>
      <c r="D5" s="11" t="s">
        <v>39</v>
      </c>
      <c r="E5" s="11"/>
      <c r="F5" s="11"/>
      <c r="G5" s="11"/>
      <c r="H5" s="7" t="s">
        <v>18</v>
      </c>
      <c r="I5" s="7"/>
      <c r="J5" s="9">
        <v>100</v>
      </c>
      <c r="K5" s="9"/>
      <c r="L5" s="8">
        <f t="shared" si="0"/>
        <v>0</v>
      </c>
      <c r="M5" s="8">
        <f t="shared" si="1"/>
        <v>0</v>
      </c>
      <c r="N5" s="10"/>
      <c r="O5" s="8">
        <f t="shared" si="2"/>
        <v>0</v>
      </c>
    </row>
    <row r="6" spans="1:15" ht="60" x14ac:dyDescent="0.25">
      <c r="A6" s="7">
        <v>18</v>
      </c>
      <c r="B6" s="11"/>
      <c r="C6" s="7" t="s">
        <v>38</v>
      </c>
      <c r="D6" s="11" t="s">
        <v>40</v>
      </c>
      <c r="E6" s="11"/>
      <c r="F6" s="11"/>
      <c r="G6" s="11"/>
      <c r="H6" s="7" t="s">
        <v>18</v>
      </c>
      <c r="I6" s="7"/>
      <c r="J6" s="9">
        <v>100</v>
      </c>
      <c r="K6" s="9"/>
      <c r="L6" s="8">
        <f t="shared" si="0"/>
        <v>0</v>
      </c>
      <c r="M6" s="8">
        <f t="shared" si="1"/>
        <v>0</v>
      </c>
      <c r="N6" s="10"/>
      <c r="O6" s="8">
        <f t="shared" si="2"/>
        <v>0</v>
      </c>
    </row>
    <row r="7" spans="1:15" ht="60" x14ac:dyDescent="0.25">
      <c r="A7" s="7">
        <v>19</v>
      </c>
      <c r="B7" s="11"/>
      <c r="C7" s="7" t="s">
        <v>38</v>
      </c>
      <c r="D7" s="11" t="s">
        <v>41</v>
      </c>
      <c r="E7" s="11"/>
      <c r="F7" s="11"/>
      <c r="G7" s="11"/>
      <c r="H7" s="7" t="s">
        <v>18</v>
      </c>
      <c r="I7" s="7"/>
      <c r="J7" s="9">
        <v>100</v>
      </c>
      <c r="K7" s="9"/>
      <c r="L7" s="8">
        <f t="shared" si="0"/>
        <v>0</v>
      </c>
      <c r="M7" s="8">
        <f t="shared" si="1"/>
        <v>0</v>
      </c>
      <c r="N7" s="10"/>
      <c r="O7" s="8">
        <f t="shared" si="2"/>
        <v>0</v>
      </c>
    </row>
    <row r="8" spans="1:15" ht="255" x14ac:dyDescent="0.25">
      <c r="A8" s="7">
        <v>20</v>
      </c>
      <c r="B8" s="11"/>
      <c r="C8" s="7" t="s">
        <v>16</v>
      </c>
      <c r="D8" s="11" t="s">
        <v>42</v>
      </c>
      <c r="E8" s="11"/>
      <c r="F8" s="11"/>
      <c r="G8" s="11"/>
      <c r="H8" s="7" t="s">
        <v>18</v>
      </c>
      <c r="I8" s="7"/>
      <c r="J8" s="9">
        <v>5000</v>
      </c>
      <c r="K8" s="9"/>
      <c r="L8" s="8">
        <f t="shared" si="0"/>
        <v>0</v>
      </c>
      <c r="M8" s="8">
        <f t="shared" si="1"/>
        <v>0</v>
      </c>
      <c r="N8" s="10"/>
      <c r="O8" s="8">
        <f t="shared" si="2"/>
        <v>0</v>
      </c>
    </row>
    <row r="9" spans="1:15" ht="255" x14ac:dyDescent="0.25">
      <c r="A9" s="7">
        <v>21</v>
      </c>
      <c r="B9" s="11"/>
      <c r="C9" s="7" t="s">
        <v>16</v>
      </c>
      <c r="D9" s="11" t="s">
        <v>43</v>
      </c>
      <c r="E9" s="11"/>
      <c r="F9" s="11"/>
      <c r="G9" s="11"/>
      <c r="H9" s="7" t="s">
        <v>18</v>
      </c>
      <c r="I9" s="7"/>
      <c r="J9" s="9">
        <v>1500</v>
      </c>
      <c r="K9" s="9"/>
      <c r="L9" s="8">
        <f t="shared" si="0"/>
        <v>0</v>
      </c>
      <c r="M9" s="8">
        <f t="shared" si="1"/>
        <v>0</v>
      </c>
      <c r="N9" s="10"/>
      <c r="O9" s="8">
        <f t="shared" si="2"/>
        <v>0</v>
      </c>
    </row>
    <row r="10" spans="1:15" ht="60" x14ac:dyDescent="0.25">
      <c r="A10" s="7">
        <v>22</v>
      </c>
      <c r="B10" s="11"/>
      <c r="C10" s="7" t="s">
        <v>16</v>
      </c>
      <c r="D10" s="11" t="s">
        <v>44</v>
      </c>
      <c r="E10" s="11"/>
      <c r="F10" s="11"/>
      <c r="G10" s="11"/>
      <c r="H10" s="7" t="s">
        <v>18</v>
      </c>
      <c r="I10" s="7"/>
      <c r="J10" s="9">
        <v>1500</v>
      </c>
      <c r="K10" s="9"/>
      <c r="L10" s="8">
        <f t="shared" si="0"/>
        <v>0</v>
      </c>
      <c r="M10" s="8">
        <f t="shared" si="1"/>
        <v>0</v>
      </c>
      <c r="N10" s="10"/>
      <c r="O10" s="8">
        <f t="shared" si="2"/>
        <v>0</v>
      </c>
    </row>
    <row r="11" spans="1:15" ht="135" x14ac:dyDescent="0.25">
      <c r="A11" s="7">
        <v>23</v>
      </c>
      <c r="B11" s="11"/>
      <c r="C11" s="7" t="s">
        <v>16</v>
      </c>
      <c r="D11" s="11" t="s">
        <v>45</v>
      </c>
      <c r="E11" s="11"/>
      <c r="F11" s="11"/>
      <c r="G11" s="11"/>
      <c r="H11" s="7" t="s">
        <v>18</v>
      </c>
      <c r="I11" s="7"/>
      <c r="J11" s="9">
        <v>100</v>
      </c>
      <c r="K11" s="9"/>
      <c r="L11" s="8">
        <f t="shared" si="0"/>
        <v>0</v>
      </c>
      <c r="M11" s="8">
        <f t="shared" si="1"/>
        <v>0</v>
      </c>
      <c r="N11" s="10"/>
      <c r="O11" s="8">
        <f t="shared" si="2"/>
        <v>0</v>
      </c>
    </row>
    <row r="12" spans="1:15" ht="30" x14ac:dyDescent="0.25">
      <c r="A12" s="7">
        <v>24</v>
      </c>
      <c r="B12" s="11"/>
      <c r="C12" s="7" t="s">
        <v>16</v>
      </c>
      <c r="D12" s="11" t="s">
        <v>46</v>
      </c>
      <c r="E12" s="11"/>
      <c r="F12" s="11"/>
      <c r="G12" s="11"/>
      <c r="H12" s="7" t="s">
        <v>18</v>
      </c>
      <c r="I12" s="7"/>
      <c r="J12" s="9">
        <v>7000</v>
      </c>
      <c r="K12" s="9"/>
      <c r="L12" s="8">
        <f t="shared" si="0"/>
        <v>0</v>
      </c>
      <c r="M12" s="8">
        <f t="shared" si="1"/>
        <v>0</v>
      </c>
      <c r="N12" s="10"/>
      <c r="O12" s="8">
        <f t="shared" si="2"/>
        <v>0</v>
      </c>
    </row>
    <row r="13" spans="1:15" ht="75" x14ac:dyDescent="0.25">
      <c r="A13" s="7">
        <v>25</v>
      </c>
      <c r="B13" s="11"/>
      <c r="C13" s="7" t="s">
        <v>16</v>
      </c>
      <c r="D13" s="11" t="s">
        <v>47</v>
      </c>
      <c r="E13" s="11"/>
      <c r="F13" s="11"/>
      <c r="G13" s="11"/>
      <c r="H13" s="7" t="s">
        <v>18</v>
      </c>
      <c r="I13" s="7"/>
      <c r="J13" s="9">
        <v>400</v>
      </c>
      <c r="K13" s="9"/>
      <c r="L13" s="8">
        <f t="shared" si="0"/>
        <v>0</v>
      </c>
      <c r="M13" s="8">
        <f t="shared" si="1"/>
        <v>0</v>
      </c>
      <c r="N13" s="10"/>
      <c r="O13" s="8">
        <f t="shared" si="2"/>
        <v>0</v>
      </c>
    </row>
    <row r="14" spans="1:15" ht="135" x14ac:dyDescent="0.25">
      <c r="A14" s="7">
        <v>26</v>
      </c>
      <c r="B14" s="11"/>
      <c r="C14" s="7" t="s">
        <v>38</v>
      </c>
      <c r="D14" s="11" t="s">
        <v>48</v>
      </c>
      <c r="E14" s="11"/>
      <c r="F14" s="11"/>
      <c r="G14" s="11"/>
      <c r="H14" s="7" t="s">
        <v>18</v>
      </c>
      <c r="I14" s="7"/>
      <c r="J14" s="9">
        <v>200</v>
      </c>
      <c r="K14" s="9"/>
      <c r="L14" s="8">
        <f t="shared" si="0"/>
        <v>0</v>
      </c>
      <c r="M14" s="8">
        <f t="shared" si="1"/>
        <v>0</v>
      </c>
      <c r="N14" s="10"/>
      <c r="O14" s="8">
        <f t="shared" si="2"/>
        <v>0</v>
      </c>
    </row>
    <row r="15" spans="1:15" ht="120" x14ac:dyDescent="0.25">
      <c r="A15" s="7">
        <v>27</v>
      </c>
      <c r="B15" s="11"/>
      <c r="C15" s="7" t="s">
        <v>16</v>
      </c>
      <c r="D15" s="11" t="s">
        <v>49</v>
      </c>
      <c r="E15" s="11"/>
      <c r="F15" s="11"/>
      <c r="G15" s="11"/>
      <c r="H15" s="7" t="s">
        <v>28</v>
      </c>
      <c r="I15" s="7"/>
      <c r="J15" s="9">
        <v>1000</v>
      </c>
      <c r="K15" s="9"/>
      <c r="L15" s="8">
        <f t="shared" si="0"/>
        <v>0</v>
      </c>
      <c r="M15" s="8">
        <f t="shared" si="1"/>
        <v>0</v>
      </c>
      <c r="N15" s="10"/>
      <c r="O15" s="8">
        <f t="shared" si="2"/>
        <v>0</v>
      </c>
    </row>
    <row r="16" spans="1:15" ht="60" x14ac:dyDescent="0.25">
      <c r="A16" s="7">
        <v>28</v>
      </c>
      <c r="B16" s="11"/>
      <c r="C16" s="7" t="s">
        <v>16</v>
      </c>
      <c r="D16" s="11" t="s">
        <v>50</v>
      </c>
      <c r="E16" s="11"/>
      <c r="F16" s="11"/>
      <c r="G16" s="11"/>
      <c r="H16" s="7" t="s">
        <v>30</v>
      </c>
      <c r="I16" s="7">
        <v>100</v>
      </c>
      <c r="J16" s="9">
        <v>400</v>
      </c>
      <c r="K16" s="9"/>
      <c r="L16" s="8">
        <f t="shared" si="0"/>
        <v>0</v>
      </c>
      <c r="M16" s="8">
        <f t="shared" si="1"/>
        <v>0</v>
      </c>
      <c r="N16" s="10"/>
      <c r="O16" s="8">
        <f t="shared" si="2"/>
        <v>0</v>
      </c>
    </row>
    <row r="17" spans="1:16" ht="135" x14ac:dyDescent="0.25">
      <c r="A17" s="7">
        <v>29</v>
      </c>
      <c r="B17" s="11"/>
      <c r="C17" s="7" t="s">
        <v>16</v>
      </c>
      <c r="D17" s="11" t="s">
        <v>51</v>
      </c>
      <c r="E17" s="11"/>
      <c r="F17" s="11"/>
      <c r="G17" s="11"/>
      <c r="H17" s="7" t="s">
        <v>18</v>
      </c>
      <c r="I17" s="7"/>
      <c r="J17" s="9">
        <v>1000</v>
      </c>
      <c r="K17" s="9"/>
      <c r="L17" s="8">
        <f t="shared" si="0"/>
        <v>0</v>
      </c>
      <c r="M17" s="8">
        <f t="shared" si="1"/>
        <v>0</v>
      </c>
      <c r="N17" s="10"/>
      <c r="O17" s="8">
        <f t="shared" si="2"/>
        <v>0</v>
      </c>
    </row>
    <row r="18" spans="1:16" ht="120" x14ac:dyDescent="0.25">
      <c r="A18" s="7">
        <v>30</v>
      </c>
      <c r="B18" s="11"/>
      <c r="C18" s="7" t="s">
        <v>16</v>
      </c>
      <c r="D18" s="11" t="s">
        <v>52</v>
      </c>
      <c r="E18" s="11"/>
      <c r="F18" s="11"/>
      <c r="G18" s="11"/>
      <c r="H18" s="7" t="s">
        <v>18</v>
      </c>
      <c r="I18" s="7"/>
      <c r="J18" s="9">
        <v>200</v>
      </c>
      <c r="K18" s="9"/>
      <c r="L18" s="8">
        <f t="shared" si="0"/>
        <v>0</v>
      </c>
      <c r="M18" s="8">
        <f t="shared" si="1"/>
        <v>0</v>
      </c>
      <c r="N18" s="10"/>
      <c r="O18" s="8">
        <f t="shared" si="2"/>
        <v>0</v>
      </c>
    </row>
    <row r="19" spans="1:16" ht="150" x14ac:dyDescent="0.25">
      <c r="A19" s="7">
        <v>31</v>
      </c>
      <c r="B19" s="11"/>
      <c r="C19" s="7" t="s">
        <v>16</v>
      </c>
      <c r="D19" s="11" t="s">
        <v>53</v>
      </c>
      <c r="E19" s="11"/>
      <c r="F19" s="11"/>
      <c r="G19" s="11"/>
      <c r="H19" s="7" t="s">
        <v>18</v>
      </c>
      <c r="I19" s="7"/>
      <c r="J19" s="9">
        <v>100</v>
      </c>
      <c r="K19" s="9"/>
      <c r="L19" s="8">
        <f t="shared" si="0"/>
        <v>0</v>
      </c>
      <c r="M19" s="8">
        <f t="shared" si="1"/>
        <v>0</v>
      </c>
      <c r="N19" s="10"/>
      <c r="O19" s="8">
        <f t="shared" si="2"/>
        <v>0</v>
      </c>
    </row>
    <row r="20" spans="1:16" ht="45" x14ac:dyDescent="0.25">
      <c r="A20" s="7">
        <v>32</v>
      </c>
      <c r="B20" s="11"/>
      <c r="C20" s="7" t="s">
        <v>16</v>
      </c>
      <c r="D20" s="11" t="s">
        <v>54</v>
      </c>
      <c r="E20" s="11"/>
      <c r="F20" s="11"/>
      <c r="G20" s="11"/>
      <c r="H20" s="7" t="s">
        <v>18</v>
      </c>
      <c r="I20" s="7"/>
      <c r="J20" s="9">
        <v>2000</v>
      </c>
      <c r="K20" s="9"/>
      <c r="L20" s="8">
        <f t="shared" si="0"/>
        <v>0</v>
      </c>
      <c r="M20" s="8">
        <f t="shared" si="1"/>
        <v>0</v>
      </c>
      <c r="N20" s="10"/>
      <c r="O20" s="8">
        <f t="shared" si="2"/>
        <v>0</v>
      </c>
    </row>
    <row r="21" spans="1:16" ht="60" x14ac:dyDescent="0.25">
      <c r="A21" s="7">
        <v>33</v>
      </c>
      <c r="B21" s="11"/>
      <c r="C21" s="7" t="s">
        <v>38</v>
      </c>
      <c r="D21" s="11" t="s">
        <v>55</v>
      </c>
      <c r="E21" s="11"/>
      <c r="F21" s="11"/>
      <c r="G21" s="11"/>
      <c r="H21" s="7" t="s">
        <v>18</v>
      </c>
      <c r="I21" s="7"/>
      <c r="J21" s="9">
        <v>400</v>
      </c>
      <c r="K21" s="9"/>
      <c r="L21" s="8">
        <f t="shared" si="0"/>
        <v>0</v>
      </c>
      <c r="M21" s="8">
        <f t="shared" si="1"/>
        <v>0</v>
      </c>
      <c r="N21" s="10"/>
      <c r="O21" s="8">
        <f t="shared" si="2"/>
        <v>0</v>
      </c>
    </row>
    <row r="22" spans="1:16" ht="60" x14ac:dyDescent="0.25">
      <c r="A22" s="7">
        <v>34</v>
      </c>
      <c r="B22" s="11"/>
      <c r="C22" s="7" t="s">
        <v>38</v>
      </c>
      <c r="D22" s="11" t="s">
        <v>56</v>
      </c>
      <c r="E22" s="11"/>
      <c r="F22" s="11"/>
      <c r="G22" s="11"/>
      <c r="H22" s="7" t="s">
        <v>18</v>
      </c>
      <c r="I22" s="7"/>
      <c r="J22" s="9">
        <v>1000</v>
      </c>
      <c r="K22" s="9"/>
      <c r="L22" s="8">
        <f t="shared" si="0"/>
        <v>0</v>
      </c>
      <c r="M22" s="8">
        <f t="shared" si="1"/>
        <v>0</v>
      </c>
      <c r="N22" s="10"/>
      <c r="O22" s="8">
        <f t="shared" si="2"/>
        <v>0</v>
      </c>
    </row>
    <row r="23" spans="1:16" x14ac:dyDescent="0.25">
      <c r="I23" t="s">
        <v>22</v>
      </c>
      <c r="J23" s="8"/>
      <c r="K23" s="8"/>
      <c r="L23" s="8"/>
      <c r="M23" s="8">
        <f>SUM(M4:M22)</f>
        <v>0</v>
      </c>
      <c r="N23" s="8"/>
      <c r="O23" s="8">
        <f>SUM(O4:O22)</f>
        <v>0</v>
      </c>
      <c r="P23" s="12"/>
    </row>
  </sheetData>
  <sheetProtection sheet="1"/>
  <pageMargins left="0.7" right="0.7" top="0.75" bottom="0.75" header="0.3" footer="0.3"/>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(P1) Systemy zamknięte</vt:lpstr>
      <vt:lpstr>(P2) Sprzęt jednorazowy i ręka</vt:lpstr>
      <vt:lpstr>(P3) Sprzęt jednorazowy specja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Paulina Witkowska</cp:lastModifiedBy>
  <cp:lastPrinted>2025-01-29T10:08:50Z</cp:lastPrinted>
  <dcterms:created xsi:type="dcterms:W3CDTF">2025-01-29T10:08:04Z</dcterms:created>
  <dcterms:modified xsi:type="dcterms:W3CDTF">2025-02-11T07:13:12Z</dcterms:modified>
  <cp:category/>
</cp:coreProperties>
</file>