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p.witkowska\Desktop\"/>
    </mc:Choice>
  </mc:AlternateContent>
  <xr:revisionPtr revIDLastSave="0" documentId="8_{EC57C3CB-D637-4945-BE31-FBC920A6724E}" xr6:coauthVersionLast="47" xr6:coauthVersionMax="47" xr10:uidLastSave="{00000000-0000-0000-0000-000000000000}"/>
  <bookViews>
    <workbookView xWindow="-120" yWindow="-120" windowWidth="29040" windowHeight="15720" xr2:uid="{00000000-000D-0000-FFFF-FFFF00000000}"/>
  </bookViews>
  <sheets>
    <sheet name="(P1) Zestaw narzędzi do zabieg" sheetId="1" r:id="rId1"/>
  </sheets>
  <calcPr calcId="999999"/>
</workbook>
</file>

<file path=xl/calcChain.xml><?xml version="1.0" encoding="utf-8"?>
<calcChain xmlns="http://schemas.openxmlformats.org/spreadsheetml/2006/main">
  <c r="O37" i="1" l="1"/>
  <c r="M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<sst xmlns="http://schemas.openxmlformats.org/spreadsheetml/2006/main" count="116" uniqueCount="54">
  <si>
    <t>(P1) Zestaw narzędzi do zabiegów chirurgicznych w obszarze przewodu pokarmowego</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</si>
  <si>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</si>
  <si>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</si>
  <si>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</si>
  <si>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</si>
  <si>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</si>
  <si>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</si>
  <si>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</si>
  <si>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</si>
  <si>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</si>
  <si>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</si>
  <si>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</si>
  <si>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</si>
  <si>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</si>
  <si>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</si>
  <si>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</si>
  <si>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</si>
  <si>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Zestaw do hemikolektomii 
Zestaw narzędzi składający się z:
1. Jednorazowa nakładka na wielorazowe kleszczyki, system zamykania naczyń do 7mm włącznie, szczęki zakrzywione, wbudowany nóż - 1 szt.; kompatybilna z generatorem ValleyLab FT 10
2. Stapler jednorazowy zamykająco-tnący, dł. 80mm, wysokość zszywki przed
zamknięciem 3,8mm, zszywki spłaszczone obustronnie na całej długości -1 szt.;
3. Ładunki do staplera z pozycji 2 - 3 szt.</t>
  </si>
  <si>
    <t>zest</t>
  </si>
  <si>
    <t>LIGASURE MARYLAND 37CM
Laparoskopowe narzędzie do preparowania, uszczelniania i rozdzielania naczyń i pęczków tkankowych o średnicy do 7mm włącznie, długość 37 cm, średnica trzonu 5 mm,  szczęki zakrzywione pokryte antyadhezyjną powłoką,  aktywowany ręcznie lub nożnie, z wbudowanym nożem, z przewodem, obracanym trzonem (opakowanie 6 szt.)</t>
  </si>
  <si>
    <t>op</t>
  </si>
  <si>
    <t>Jednorazowa nakładka na wielorazowe kleszczyki, system zamykania naczyń do 7mm włącznie, szczęki zakrzywione, wbudowany nóż (opakowanie 3 szt.)</t>
  </si>
  <si>
    <t>Kleszczyki wielorazowe  do elektrody systemu zamykania naczyń do 7mm włącznie,  długość 25 cm, szczęki zakrzywione pod kątem 30 stopni</t>
  </si>
  <si>
    <t>Narzędzie do zabiegów klasycznych do uszczelniania i rodzielania naczyń oraz pęczków tkankowych o średnicy do 7mm włącznie, w systemie zamykania naczyń do 7mm włącznie, średnica trzonu 13,5mm, długość 18 cm, trzon obracany o 180 stopni, szczęki zakrzywione pod kątem 14 stopni pokryte antyadhezyjną powłoką, szczęki z wbudowanym nożem, narzędzie z wbudowanym przewodem (opakowanie 6 szt.)</t>
  </si>
  <si>
    <t>Jednorazowy instrument do zamykania naczyń krwionośnych do średnicy 7mm włącznie o długości 21 cm z wbudowanym nożem (cięcie mechaniczne), aktywna część 19,5mm, aktywowany włącznikiem ręcznym bez blokady, z powłoką antyadhezyjną. (opakowanie 6 szt.)</t>
  </si>
  <si>
    <t>Ligasure Maryland XP 37CM
Narzędzie do zespalania i rozdzielania tkanek (naczyń krwionośnych tętniczych, żylnych oraz limfatycznych do 7 mm włącznie i grubych pęczków tkankowych), długość trzonu 23cm, 37cm lub 44 cm, średnica trzonu 5 mm, powierzchnia elektrod z powłoką antyadhezyjną w nanotechnologii, długość elektrod 22,6 mm, długość cięcia 21,8 mm, aktywacja energii ręczna: poprzez dociśnięcie dźwigni zamykającej szczęki wciskającej przycisk aktywacyjny , z wbudowanym nożem aktywowanym spustem działającym niezależnie od procesu zamykania naczyń, z przewodem, z obracanym trzonem 360°, z szczękami unilateralnie otwieranymi typu Maryland, wskazanie w IFU do użycia w zabiegach m.in. kolorektalnych oraz bariatrycznych, kompatybilny z generatorem Valleylab FT10, produkt sterylny, jednorazowy opakowanie zbiorcze 6 szt.</t>
  </si>
  <si>
    <t>Zestaw do przedniej reseskcji
Zestaw składający się z:
1. Narzędzie do zamykania i rozdzielania naczyń, dł. trzonu 37cm, średnica 5mm - 1 szt. kompatybilne z generatorem ValleyLab FT10
2. Jednorazowa sterylna nakładka na stapler wielorazowego użytku - 1 szt.
3. Ładunek do endostaplera, dł. 60mm, wysokość zszywek przed zamknięciem 3,00; 3,5; 4,00mm -1 szt.
4. Stapler okrężny śr. 28mm z łamanym kowadełkiem po oddaniu strzału, 1 szt.
5. Jednorazowy trokar, średnica 12mm -1 szt.
6. Jednorazowy retraktor do ran, śr. 5-9 cm -1 szt.</t>
  </si>
  <si>
    <t>Zestaw do hemikolektomii lap
Zestaw narzędzi składający się z:
1. Narzędzie do zamykania i rozdzielania naczyń, dł. trzonu 37cm, średnica 5mm - 1 szt. Kompatybilne z generatorem ValleyLab FT10
2. Jednorazowa sterylna nakładka na stapler wielorazowego użytku - 1 szt.
3. Ładunek do endostaplera, dł. 60mm, wysokość zszywek przed zamknięciem 2,00; 2,5; 3,00mm - 2 szt.
4. Jednorazowy trokar, średnica 12mm -1 szt.
5. Jednorazowy retraktor do ran, śr. 5-9 cm -1 szt.</t>
  </si>
  <si>
    <t>szt.</t>
  </si>
  <si>
    <t>Jednorazowy, sterylny, stapler skórny z 35 zszywkami. Wysokość zamkniętej zszywki 4,1mm, szerokość zamkniętej zszywki 6,5mm.</t>
  </si>
  <si>
    <t>Ekstraktor do zdejmowania zszywek Premium
Jednorazowy, sterylny ekstraktor do zdejmowania zszywek skórnych, wykonany z tworzywa z metalowymi szczękami.</t>
  </si>
  <si>
    <t>Stapler liniowy jednorazowy z ładunkiem, z nowym nożem w każdym ładunku, gumowaną rękojeścią, dł. 60 mm, ładowany do 8 strzałów, 3 rzędy tytanowych zszywek po obu stronach nożach, brak pinu na ładunku,  system zabezpieczający przed przedwczesnym wystrzeleniem ładunku oraz plastikowa osłona noża uruchamiana po wystrzeleniu ładunku zabezpieczająca przed jego ponownym użyciem, wysokość zszywek zróżnicowana w celu polepszenia perfuzji tkanki (wysokość zszywek w poszczególnych rzędach licząc od noża: 3mm-3,5mm-4mm - ładunek do tkanki średniej lub 4mm-4,5mm-5mm - ładunek do tkanki grubej), stopniowana powierzchnia ładunku(1 op.=3 szt).(Zamawiający każdorazowo określi wysokość zszywek przy składaniu zamówienia)</t>
  </si>
  <si>
    <t>Ładunek do staplera liniowego z nożem dł. 60 mm, 3 rzędy tytanowych zszywek po obu stronach nożach,  brak pinu na ładunku, wysokość zszywek zróżnicowana w celu polepszenia perfuzji tkanki (wysokość zszywek w poszczególnych rzędach licząc od noża: 3mm-3,5mm-4mm ładunek do tkanki średniej lub 4mm-4,5mm-5mm ładunek do tkanki grubej), stopniowana powierzchnia ładunku, nowy nóż w ładunku. (1 op.=6 szt). (Zamawiający każdorazowo określi wysokość zszywek przy składaniu zamówienia)</t>
  </si>
  <si>
    <t>Stapler liniowy jednorazowy z ładunkiem, z nowym nożem w każdym ładunku, gumowaną rękojeścią, dł. 80 mm, ładowany do 8 strzałów, 3 rzędy tytanowych zszywek po obu stronach nożach, brak pinu na ładunku,  system zabezpieczający przed przedwczesnym wystrzeleniem ładunku oraz plastikowa osłona noża uruchamiana po wystrzeleniu ładunku zabezpieczająca przed jego ponownym użyciem, wysokość zszywek zróżnicowana w celu polepszenia perfuzji tkanki (wysokość zszywek w poszczególnych rzędach licząc od noża: 3mm-3,5mm-4mm - ładunek do tkanki średniej lub 4mm-4,5mm-5mm - ładunek do tkanki grubej), stopniowana powierzchnia ładunku(1 op.=3 szt).(Zamawiający każdorazowo określi wysokość zszywek przy składaniu zamówienia)</t>
  </si>
  <si>
    <t>Ładunek do staplera liniowego z nożem dł. 80 mm, 3 rzędy tytanowych zszywek po obu stronach nożach,  brak pinu na ładunku, wysokość zszywek zróżnicowana w celu polepszenia perfuzji tkanki (wysokość zszywek w poszczególnych rzędach licząc od noża: 3mm-3,5mm-4mm ładunek do tkanki średniej lub 4mm-4,5mm-5mm ładunek do tkanki grubej), stopniowana powierzchnia ładunku, nowy nóż w ładunku. (1 op.=6 szt). (Zamawiający każdorazowo określi wysokość zszywek przy składaniu zamówienia)</t>
  </si>
  <si>
    <t>Stapler okrężny o średnicy 21 mm, z łamanym kowadełkiem po oddaniu strzału, z zakrzywionym trzonem o długości 22 lub 35 cm, zszywki tytanowe obustronnie spłaszczone na całej długości przed oddaniem strzału, wysokość zszywek 3,5 lub 4,8 mm, gumowana rękojeść, oznaczenie wysokości zszywki na staplerze i opakowaniu (Zamawiający każdorazowo określi długość trzonu i wysokość zszywek przy składaniu zamówienia)</t>
  </si>
  <si>
    <t>System wprowadzania główki staplera okrężnego przez jamę ustną z odpowiednio ustawionym nachyleniem kowadełka mocowane na 90 cm sondzie nosowo-żołądkowej z PCV, rozmiar 21 mm (kompatybilny z EEAXL21 lub EEAXL2135).</t>
  </si>
  <si>
    <t>Stapler okrężny z zakrzywionym trzonem o średnicy 21 mm, długość trzonu 22 cm, z łamanym kowadełkiem po oddaniu strzału, zszywki tytanowe, trzy rzędy zszywek o stopniowanej wysokości: 3,0-3,5-4,0 mm do tkanki średniej lub 4,0-4,5-5,0 mm do tkanki grubej, stała kompresja, pochyła powierzchnia ładunku, gumowana rękojeść, sterylny, jednorazowego użytku, opakowanie zbiorcze 3 szt. (Zamawiający każdorazowo określi wysokość zszywek przy składaniu zamówienia)</t>
  </si>
  <si>
    <t>Stapler okrężny o średnicy 25 mm, z łamanym kowadełkiem po oddaniu strzału, z zakrzywionym trzonem o długości 22 lub 35 cm, zszywki tytanowe obustronnie spłaszczone na całej długości przed oddaniem strzału, wysokość zszywek 3,5 lub 4,8 mm, gumowana rękojeść, oznaczenie wysokości zszywki na staplerze i opakowaniu (Zamawiający każdorazowo określi długość trzonu i wysokość zszywek przy składaniu zamówienia)</t>
  </si>
  <si>
    <t>System wprowadzania główki staplera okrężnego przez jamę ustną z odpowiednio ustawionym nachyleniem kowadełka mocowane na 90 cm sondzie nosowo-żołądkowej z PCV, rozmiar 25 mm (kompatybilny z EEAXL25 lub EEAXL2535)</t>
  </si>
  <si>
    <t>Stapler okrężny z zakrzywionym trzonem o średnicy 25 mm, długość trzonu 22 cm, z łamanym kowadełkiem po oddaniu strzału, zszywki tytanowe, trzy rzędy zszywek o stopniowanej wysokości: 3,0-3,5-4,0 mm do tkanki średniej lub 4,0-4,5-5,0 mm do tkanki grubej, stała kompresja, pochyła powierzchnia ładunku, gumowana rękojeść, sterylny, jednorazowego użytku, opakowanie zbiorcze 3 szt. (Zamawiający każdorazowo określi wysokość zszywek przy składaniu zamówienia)</t>
  </si>
  <si>
    <t>Stapler okrężny z zakrzywionym trzonem o średnicy 28 mm, długość trzonu 22 cm, z łamanym kowadełkiem po oddaniu strzału, zszywki tytanowe, trzy rzędy zszywek o stopniowanej wysokości: 3,0-3,5-4,0 mm do tkanki średniej lub 4,0-4,5-5,0 mm do tkanki grubej, stała kompresja, pochyła powierzchnia ładunku, gumowana rękojeść, sterylny, jednorazowego użytku, opakowanie zbiorcze 3 szt. (Zamawiający każdorazowo określi wysokość zszywek przy składaniu zamówienia)</t>
  </si>
  <si>
    <t>tapler okrężny z zakrzywionym trzonem o średnicy 31 mm, długość trzonu 22 cm, z łamanym kowadełkiem po oddaniu strzału, zszywki tytanowe, trzy rzędy zszywek o stopniowanej wysokości: 3,0-3,5-4,0 mm do tkanki średniej lub 4,0-4,5-5,0 mm do tkanki grubej, stała kompresja, pochyła powierzchnia ładunku, gumowana rękojeść, sterylny, jednorazowego użytku, opakowanie zbiorcze 3 szt. (Zamawiający każdorazowo określi wysokość zszywek przy składaniu zamówienia)</t>
  </si>
  <si>
    <t>Rękojeść do staplera laparoskopowego jednorazowego użytku , długość 16 cm, trzon obrotowy 360°,  możliwość zginania ładunku do 45°, średnica trzonu 12 mm, rękojeść kompatybilna z ładunkami o dł.30 mm,  45 mm i 60 mm (opakowanie 3 szt.)</t>
  </si>
  <si>
    <t>Rękojeść do staplera laparoskopowego jednorazowego użytku , długość 26 cm, trzon obrotowy 360°,  możliwość zginania ładunku do 45°, średnica trzonu 12 mm, rękojeść kompatybilna z ładunkami o dł.30 mm,  45 mm i 60 mm  (opakowanie 3 szt.)</t>
  </si>
  <si>
    <t>Ładunek z nożem do staplera laparoskopowego,   długość 60 mm, z możliwością zginania do  45°, wysokość zszywek  4,0 mm, 4,5 mm, 5,0 mm do tkanki bardzo grubej (opakowanie 6 szt.)</t>
  </si>
  <si>
    <t>Trokar bezostrzowy 15 mm (uszczelki trokara pozwalają na urzywanie narzędzi o średnicy 5-15 mm bez dodatkowej redukcji), trójstopniowy zawór do insuflacji (pozwalający na wykonanie desuflacji bez odłączania wężyka CO2. Kaniula karbowana 15 cm  (opakowanie 6 szt.)</t>
  </si>
  <si>
    <t>Narzędzie do zamykania i rozdzielania naczyń, dł. trzonu 44cm, średnica 5mm. Szczęki zakrzywione, pokryte antyadhezyjną powłoką. (opakowanie 6 szt.)</t>
  </si>
  <si>
    <t>Ładunek z nożem do staplera laparoskopowego,   długość 30 mm, z możliwością zginania do  45°, wysokość zszywek  2,0 mm, 2,5 mm, 3,0 mm do tkanki naczyniowej i średniej (opakowanie 6 szt.)</t>
  </si>
  <si>
    <t>Jednorazowa sterylna nakładka na stapler elektryczny wielorazowego użytku (opakowanie 6 szt.)</t>
  </si>
  <si>
    <t>Ładunek z nożem do staplera laparoskopowego,   długość 60 mm, z możliwością zginania do  45°, wysokość zszywek  3,0 mm, 3,5 mm, 4,0 mm do tkanki średniej i  grubej lub 2,0 mm, 2,5 mm, 3,0 mm do tkanki naczyniowej i średniej (opakowanie 6 szt.)</t>
  </si>
  <si>
    <t>Ładunek z nożem do staplera laparoskopowego,   długość 45 mm, z możliwością zginania do  45°, wysokość zszywek  3,0 mm, 3,5 mm, 4,0 mm do tkanki średniej i  grubej lub 2,0 mm, 2,5 mm, 3,0 mm do tkanki naczyniowej i średniej (opakowanie 6 szt.)</t>
  </si>
  <si>
    <t>Zestaw do bariatrii
Zestawy narzędzi do rękawowej resekcji żołądka (sleeve gastrectomy) składające się z: 
1. Narzędzie do zamykania i rozdzielania naczyń, dł. trzonu 37cm, średnica 5mm - 1 szt.  
2. Jednorazowa sterylna nakładka na stapler wielorazowego użytku - 1 szt. 
3. Ładunek do endostaplera, dł. 60mm, wysokość zszywek przed zamknięciem 4,00 -  4,5 -  5,00mm - 2 szt. 
4. Ładunek do endostaplera, dł. 60mm, wysokość zszywki przed zamknięciem 2,00 - 2,5 - 3,00mm – 3 szt. 
5. Jednorazowy trokar karbowany dł. 150mm, średnica 12mm -2 szt.   
6. Jednorazowy trokar karbowany dł. 150mm, średnica 15mm -1 szt.
7. Bezwęzłowy system zamykania ran z igłą 26mm 1/2 koła okrągłą na jednym końcu, szwem 3/0 z jednokierunkowymi haczykami  i pętlowym chwytakiem na drugim końcu - 1 szt.</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</si>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</sst>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tabSelected="1" workbookViewId="0">
      <selection activeCell="D35" sqref="D3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165" x14ac:dyDescent="0.25">
      <c r="A4" s="7">
        <v>1</v>
      </c>
      <c r="B4" s="11"/>
      <c r="C4" s="7" t="s">
        <v>16</v>
      </c>
      <c r="D4" s="11" t="s">
        <v>17</v>
      </c>
      <c r="E4" s="11"/>
      <c r="F4" s="11"/>
      <c r="G4" s="11"/>
      <c r="H4" s="7" t="s">
        <v>18</v>
      </c>
      <c r="I4" s="7"/>
      <c r="J4" s="9">
        <v>15</v>
      </c>
      <c r="K4" s="9"/>
      <c r="L4" s="8">
        <f t="shared" ref="L4:L36" si="0">ROUND(K4*((100+N4)/100), 2)</f>
        <v>0</v>
      </c>
      <c r="M4" s="8">
        <f t="shared" ref="M4:M36" si="1">J4*K4</f>
        <v>0</v>
      </c>
      <c r="N4" s="10"/>
      <c r="O4" s="8">
        <f t="shared" ref="O4:O36" si="2">J4*L4</f>
        <v>0</v>
      </c>
    </row>
    <row r="5" spans="1:15" ht="105" x14ac:dyDescent="0.25">
      <c r="A5" s="7">
        <v>2</v>
      </c>
      <c r="B5" s="11"/>
      <c r="C5" s="7" t="s">
        <v>16</v>
      </c>
      <c r="D5" s="11" t="s">
        <v>19</v>
      </c>
      <c r="E5" s="11"/>
      <c r="F5" s="11"/>
      <c r="G5" s="11"/>
      <c r="H5" s="7" t="s">
        <v>20</v>
      </c>
      <c r="I5" s="7"/>
      <c r="J5" s="9">
        <v>10</v>
      </c>
      <c r="K5" s="9"/>
      <c r="L5" s="8">
        <f t="shared" si="0"/>
        <v>0</v>
      </c>
      <c r="M5" s="8">
        <f t="shared" si="1"/>
        <v>0</v>
      </c>
      <c r="N5" s="10"/>
      <c r="O5" s="8">
        <f t="shared" si="2"/>
        <v>0</v>
      </c>
    </row>
    <row r="6" spans="1:15" ht="45" x14ac:dyDescent="0.25">
      <c r="A6" s="7">
        <v>3</v>
      </c>
      <c r="B6" s="11"/>
      <c r="C6" s="7" t="s">
        <v>16</v>
      </c>
      <c r="D6" s="11" t="s">
        <v>21</v>
      </c>
      <c r="E6" s="11"/>
      <c r="F6" s="11"/>
      <c r="G6" s="11"/>
      <c r="H6" s="7" t="s">
        <v>20</v>
      </c>
      <c r="I6" s="7"/>
      <c r="J6" s="9">
        <v>20</v>
      </c>
      <c r="K6" s="9"/>
      <c r="L6" s="8">
        <f t="shared" si="0"/>
        <v>0</v>
      </c>
      <c r="M6" s="8">
        <f t="shared" si="1"/>
        <v>0</v>
      </c>
      <c r="N6" s="10"/>
      <c r="O6" s="8">
        <f t="shared" si="2"/>
        <v>0</v>
      </c>
    </row>
    <row r="7" spans="1:15" ht="45" x14ac:dyDescent="0.25">
      <c r="A7" s="7">
        <v>4</v>
      </c>
      <c r="B7" s="11"/>
      <c r="C7" s="7" t="s">
        <v>16</v>
      </c>
      <c r="D7" s="11" t="s">
        <v>22</v>
      </c>
      <c r="E7" s="11"/>
      <c r="F7" s="11"/>
      <c r="G7" s="11"/>
      <c r="H7" s="7" t="s">
        <v>20</v>
      </c>
      <c r="I7" s="7"/>
      <c r="J7" s="9">
        <v>1</v>
      </c>
      <c r="K7" s="9"/>
      <c r="L7" s="8">
        <f t="shared" si="0"/>
        <v>0</v>
      </c>
      <c r="M7" s="8">
        <f t="shared" si="1"/>
        <v>0</v>
      </c>
      <c r="N7" s="10"/>
      <c r="O7" s="8">
        <f t="shared" si="2"/>
        <v>0</v>
      </c>
    </row>
    <row r="8" spans="1:15" ht="120" x14ac:dyDescent="0.25">
      <c r="A8" s="7">
        <v>5</v>
      </c>
      <c r="B8" s="11"/>
      <c r="C8" s="7" t="s">
        <v>16</v>
      </c>
      <c r="D8" s="11" t="s">
        <v>23</v>
      </c>
      <c r="E8" s="11"/>
      <c r="F8" s="11"/>
      <c r="G8" s="11"/>
      <c r="H8" s="7" t="s">
        <v>20</v>
      </c>
      <c r="I8" s="7"/>
      <c r="J8" s="9">
        <v>2</v>
      </c>
      <c r="K8" s="9"/>
      <c r="L8" s="8">
        <f t="shared" si="0"/>
        <v>0</v>
      </c>
      <c r="M8" s="8">
        <f t="shared" si="1"/>
        <v>0</v>
      </c>
      <c r="N8" s="10"/>
      <c r="O8" s="8">
        <f t="shared" si="2"/>
        <v>0</v>
      </c>
    </row>
    <row r="9" spans="1:15" ht="75" x14ac:dyDescent="0.25">
      <c r="A9" s="7">
        <v>6</v>
      </c>
      <c r="B9" s="11"/>
      <c r="C9" s="7" t="s">
        <v>16</v>
      </c>
      <c r="D9" s="11" t="s">
        <v>24</v>
      </c>
      <c r="E9" s="11"/>
      <c r="F9" s="11"/>
      <c r="G9" s="11"/>
      <c r="H9" s="7" t="s">
        <v>20</v>
      </c>
      <c r="I9" s="7"/>
      <c r="J9" s="9">
        <v>1</v>
      </c>
      <c r="K9" s="9"/>
      <c r="L9" s="8">
        <f t="shared" si="0"/>
        <v>0</v>
      </c>
      <c r="M9" s="8">
        <f t="shared" si="1"/>
        <v>0</v>
      </c>
      <c r="N9" s="10"/>
      <c r="O9" s="8">
        <f t="shared" si="2"/>
        <v>0</v>
      </c>
    </row>
    <row r="10" spans="1:15" ht="225" x14ac:dyDescent="0.25">
      <c r="A10" s="7">
        <v>7</v>
      </c>
      <c r="B10" s="11"/>
      <c r="C10" s="7" t="s">
        <v>16</v>
      </c>
      <c r="D10" s="11" t="s">
        <v>25</v>
      </c>
      <c r="E10" s="11"/>
      <c r="F10" s="11"/>
      <c r="G10" s="11"/>
      <c r="H10" s="7" t="s">
        <v>20</v>
      </c>
      <c r="I10" s="7"/>
      <c r="J10" s="9">
        <v>1</v>
      </c>
      <c r="K10" s="9"/>
      <c r="L10" s="8">
        <f t="shared" si="0"/>
        <v>0</v>
      </c>
      <c r="M10" s="8">
        <f t="shared" si="1"/>
        <v>0</v>
      </c>
      <c r="N10" s="10"/>
      <c r="O10" s="8">
        <f t="shared" si="2"/>
        <v>0</v>
      </c>
    </row>
    <row r="11" spans="1:15" ht="195" x14ac:dyDescent="0.25">
      <c r="A11" s="7">
        <v>8</v>
      </c>
      <c r="B11" s="11"/>
      <c r="C11" s="7" t="s">
        <v>16</v>
      </c>
      <c r="D11" s="11" t="s">
        <v>26</v>
      </c>
      <c r="E11" s="11"/>
      <c r="F11" s="11"/>
      <c r="G11" s="11"/>
      <c r="H11" s="7" t="s">
        <v>18</v>
      </c>
      <c r="I11" s="7"/>
      <c r="J11" s="9">
        <v>18</v>
      </c>
      <c r="K11" s="9"/>
      <c r="L11" s="8">
        <f t="shared" si="0"/>
        <v>0</v>
      </c>
      <c r="M11" s="8">
        <f t="shared" si="1"/>
        <v>0</v>
      </c>
      <c r="N11" s="10"/>
      <c r="O11" s="8">
        <f t="shared" si="2"/>
        <v>0</v>
      </c>
    </row>
    <row r="12" spans="1:15" ht="165" x14ac:dyDescent="0.25">
      <c r="A12" s="7">
        <v>9</v>
      </c>
      <c r="B12" s="11"/>
      <c r="C12" s="7" t="s">
        <v>16</v>
      </c>
      <c r="D12" s="11" t="s">
        <v>27</v>
      </c>
      <c r="E12" s="11"/>
      <c r="F12" s="11"/>
      <c r="G12" s="11"/>
      <c r="H12" s="7" t="s">
        <v>28</v>
      </c>
      <c r="I12" s="7"/>
      <c r="J12" s="9">
        <v>18</v>
      </c>
      <c r="K12" s="9"/>
      <c r="L12" s="8">
        <f t="shared" si="0"/>
        <v>0</v>
      </c>
      <c r="M12" s="8">
        <f t="shared" si="1"/>
        <v>0</v>
      </c>
      <c r="N12" s="10"/>
      <c r="O12" s="8">
        <f t="shared" si="2"/>
        <v>0</v>
      </c>
    </row>
    <row r="13" spans="1:15" ht="45" x14ac:dyDescent="0.25">
      <c r="A13" s="7">
        <v>10</v>
      </c>
      <c r="B13" s="11"/>
      <c r="C13" s="7" t="s">
        <v>16</v>
      </c>
      <c r="D13" s="11" t="s">
        <v>29</v>
      </c>
      <c r="E13" s="11"/>
      <c r="F13" s="11"/>
      <c r="G13" s="11"/>
      <c r="H13" s="7" t="s">
        <v>20</v>
      </c>
      <c r="I13" s="7"/>
      <c r="J13" s="9">
        <v>10</v>
      </c>
      <c r="K13" s="9"/>
      <c r="L13" s="8">
        <f t="shared" si="0"/>
        <v>0</v>
      </c>
      <c r="M13" s="8">
        <f t="shared" si="1"/>
        <v>0</v>
      </c>
      <c r="N13" s="10"/>
      <c r="O13" s="8">
        <f t="shared" si="2"/>
        <v>0</v>
      </c>
    </row>
    <row r="14" spans="1:15" ht="45" x14ac:dyDescent="0.25">
      <c r="A14" s="7">
        <v>11</v>
      </c>
      <c r="B14" s="11"/>
      <c r="C14" s="7" t="s">
        <v>16</v>
      </c>
      <c r="D14" s="11" t="s">
        <v>30</v>
      </c>
      <c r="E14" s="11"/>
      <c r="F14" s="11"/>
      <c r="G14" s="11"/>
      <c r="H14" s="7" t="s">
        <v>20</v>
      </c>
      <c r="I14" s="7"/>
      <c r="J14" s="9">
        <v>2</v>
      </c>
      <c r="K14" s="9"/>
      <c r="L14" s="8">
        <f t="shared" si="0"/>
        <v>0</v>
      </c>
      <c r="M14" s="8">
        <f t="shared" si="1"/>
        <v>0</v>
      </c>
      <c r="N14" s="10"/>
      <c r="O14" s="8">
        <f t="shared" si="2"/>
        <v>0</v>
      </c>
    </row>
    <row r="15" spans="1:15" ht="195" x14ac:dyDescent="0.25">
      <c r="A15" s="7">
        <v>12</v>
      </c>
      <c r="B15" s="11"/>
      <c r="C15" s="7" t="s">
        <v>16</v>
      </c>
      <c r="D15" s="11" t="s">
        <v>31</v>
      </c>
      <c r="E15" s="11"/>
      <c r="F15" s="11"/>
      <c r="G15" s="11"/>
      <c r="H15" s="7" t="s">
        <v>20</v>
      </c>
      <c r="I15" s="7"/>
      <c r="J15" s="9">
        <v>3</v>
      </c>
      <c r="K15" s="9"/>
      <c r="L15" s="8">
        <f t="shared" si="0"/>
        <v>0</v>
      </c>
      <c r="M15" s="8">
        <f t="shared" si="1"/>
        <v>0</v>
      </c>
      <c r="N15" s="10"/>
      <c r="O15" s="8">
        <f t="shared" si="2"/>
        <v>0</v>
      </c>
    </row>
    <row r="16" spans="1:15" ht="135" x14ac:dyDescent="0.25">
      <c r="A16" s="7">
        <v>13</v>
      </c>
      <c r="B16" s="11"/>
      <c r="C16" s="7" t="s">
        <v>16</v>
      </c>
      <c r="D16" s="11" t="s">
        <v>32</v>
      </c>
      <c r="E16" s="11"/>
      <c r="F16" s="11"/>
      <c r="G16" s="11"/>
      <c r="H16" s="7" t="s">
        <v>20</v>
      </c>
      <c r="I16" s="7"/>
      <c r="J16" s="9">
        <v>5</v>
      </c>
      <c r="K16" s="9"/>
      <c r="L16" s="8">
        <f t="shared" si="0"/>
        <v>0</v>
      </c>
      <c r="M16" s="8">
        <f t="shared" si="1"/>
        <v>0</v>
      </c>
      <c r="N16" s="10"/>
      <c r="O16" s="8">
        <f t="shared" si="2"/>
        <v>0</v>
      </c>
    </row>
    <row r="17" spans="1:15" ht="195" x14ac:dyDescent="0.25">
      <c r="A17" s="7">
        <v>14</v>
      </c>
      <c r="B17" s="11"/>
      <c r="C17" s="7" t="s">
        <v>16</v>
      </c>
      <c r="D17" s="11" t="s">
        <v>33</v>
      </c>
      <c r="E17" s="11"/>
      <c r="F17" s="11"/>
      <c r="G17" s="11"/>
      <c r="H17" s="7" t="s">
        <v>20</v>
      </c>
      <c r="I17" s="7"/>
      <c r="J17" s="9">
        <v>6</v>
      </c>
      <c r="K17" s="9"/>
      <c r="L17" s="8">
        <f t="shared" si="0"/>
        <v>0</v>
      </c>
      <c r="M17" s="8">
        <f t="shared" si="1"/>
        <v>0</v>
      </c>
      <c r="N17" s="10"/>
      <c r="O17" s="8">
        <f t="shared" si="2"/>
        <v>0</v>
      </c>
    </row>
    <row r="18" spans="1:15" ht="135" x14ac:dyDescent="0.25">
      <c r="A18" s="7">
        <v>15</v>
      </c>
      <c r="B18" s="11"/>
      <c r="C18" s="7" t="s">
        <v>16</v>
      </c>
      <c r="D18" s="11" t="s">
        <v>34</v>
      </c>
      <c r="E18" s="11"/>
      <c r="F18" s="11"/>
      <c r="G18" s="11"/>
      <c r="H18" s="7" t="s">
        <v>20</v>
      </c>
      <c r="I18" s="7"/>
      <c r="J18" s="9">
        <v>10</v>
      </c>
      <c r="K18" s="9"/>
      <c r="L18" s="8">
        <f t="shared" si="0"/>
        <v>0</v>
      </c>
      <c r="M18" s="8">
        <f t="shared" si="1"/>
        <v>0</v>
      </c>
      <c r="N18" s="10"/>
      <c r="O18" s="8">
        <f t="shared" si="2"/>
        <v>0</v>
      </c>
    </row>
    <row r="19" spans="1:15" ht="105" x14ac:dyDescent="0.25">
      <c r="A19" s="7">
        <v>16</v>
      </c>
      <c r="B19" s="11"/>
      <c r="C19" s="7" t="s">
        <v>16</v>
      </c>
      <c r="D19" s="11" t="s">
        <v>35</v>
      </c>
      <c r="E19" s="11"/>
      <c r="F19" s="11"/>
      <c r="G19" s="11"/>
      <c r="H19" s="7" t="s">
        <v>20</v>
      </c>
      <c r="I19" s="7"/>
      <c r="J19" s="9">
        <v>1</v>
      </c>
      <c r="K19" s="9"/>
      <c r="L19" s="8">
        <f t="shared" si="0"/>
        <v>0</v>
      </c>
      <c r="M19" s="8">
        <f t="shared" si="1"/>
        <v>0</v>
      </c>
      <c r="N19" s="10"/>
      <c r="O19" s="8">
        <f t="shared" si="2"/>
        <v>0</v>
      </c>
    </row>
    <row r="20" spans="1:15" ht="60" x14ac:dyDescent="0.25">
      <c r="A20" s="7">
        <v>17</v>
      </c>
      <c r="B20" s="11"/>
      <c r="C20" s="7" t="s">
        <v>16</v>
      </c>
      <c r="D20" s="11" t="s">
        <v>36</v>
      </c>
      <c r="E20" s="11"/>
      <c r="F20" s="11"/>
      <c r="G20" s="11"/>
      <c r="H20" s="7" t="s">
        <v>20</v>
      </c>
      <c r="I20" s="7"/>
      <c r="J20" s="9">
        <v>1</v>
      </c>
      <c r="K20" s="9"/>
      <c r="L20" s="8">
        <f t="shared" si="0"/>
        <v>0</v>
      </c>
      <c r="M20" s="8">
        <f t="shared" si="1"/>
        <v>0</v>
      </c>
      <c r="N20" s="10"/>
      <c r="O20" s="8">
        <f t="shared" si="2"/>
        <v>0</v>
      </c>
    </row>
    <row r="21" spans="1:15" ht="120" x14ac:dyDescent="0.25">
      <c r="A21" s="7">
        <v>18</v>
      </c>
      <c r="B21" s="11"/>
      <c r="C21" s="7" t="s">
        <v>16</v>
      </c>
      <c r="D21" s="11" t="s">
        <v>37</v>
      </c>
      <c r="E21" s="11"/>
      <c r="F21" s="11"/>
      <c r="G21" s="11"/>
      <c r="H21" s="7" t="s">
        <v>20</v>
      </c>
      <c r="I21" s="7"/>
      <c r="J21" s="9">
        <v>1</v>
      </c>
      <c r="K21" s="9"/>
      <c r="L21" s="8">
        <f t="shared" si="0"/>
        <v>0</v>
      </c>
      <c r="M21" s="8">
        <f t="shared" si="1"/>
        <v>0</v>
      </c>
      <c r="N21" s="10"/>
      <c r="O21" s="8">
        <f t="shared" si="2"/>
        <v>0</v>
      </c>
    </row>
    <row r="22" spans="1:15" ht="105" x14ac:dyDescent="0.25">
      <c r="A22" s="7">
        <v>19</v>
      </c>
      <c r="B22" s="11"/>
      <c r="C22" s="7" t="s">
        <v>16</v>
      </c>
      <c r="D22" s="11" t="s">
        <v>38</v>
      </c>
      <c r="E22" s="11"/>
      <c r="F22" s="11"/>
      <c r="G22" s="11"/>
      <c r="H22" s="7" t="s">
        <v>20</v>
      </c>
      <c r="I22" s="7"/>
      <c r="J22" s="9">
        <v>2</v>
      </c>
      <c r="K22" s="9"/>
      <c r="L22" s="8">
        <f t="shared" si="0"/>
        <v>0</v>
      </c>
      <c r="M22" s="8">
        <f t="shared" si="1"/>
        <v>0</v>
      </c>
      <c r="N22" s="10"/>
      <c r="O22" s="8">
        <f t="shared" si="2"/>
        <v>0</v>
      </c>
    </row>
    <row r="23" spans="1:15" ht="60" x14ac:dyDescent="0.25">
      <c r="A23" s="7">
        <v>20</v>
      </c>
      <c r="B23" s="11"/>
      <c r="C23" s="7" t="s">
        <v>16</v>
      </c>
      <c r="D23" s="11" t="s">
        <v>39</v>
      </c>
      <c r="E23" s="11"/>
      <c r="F23" s="11"/>
      <c r="G23" s="11"/>
      <c r="H23" s="7" t="s">
        <v>20</v>
      </c>
      <c r="I23" s="7"/>
      <c r="J23" s="9">
        <v>1</v>
      </c>
      <c r="K23" s="9"/>
      <c r="L23" s="8">
        <f t="shared" si="0"/>
        <v>0</v>
      </c>
      <c r="M23" s="8">
        <f t="shared" si="1"/>
        <v>0</v>
      </c>
      <c r="N23" s="10"/>
      <c r="O23" s="8">
        <f t="shared" si="2"/>
        <v>0</v>
      </c>
    </row>
    <row r="24" spans="1:15" ht="120" x14ac:dyDescent="0.25">
      <c r="A24" s="7">
        <v>21</v>
      </c>
      <c r="B24" s="11"/>
      <c r="C24" s="7" t="s">
        <v>16</v>
      </c>
      <c r="D24" s="11" t="s">
        <v>40</v>
      </c>
      <c r="E24" s="11"/>
      <c r="F24" s="11"/>
      <c r="G24" s="11"/>
      <c r="H24" s="7" t="s">
        <v>20</v>
      </c>
      <c r="I24" s="7"/>
      <c r="J24" s="9">
        <v>2</v>
      </c>
      <c r="K24" s="9"/>
      <c r="L24" s="8">
        <f t="shared" si="0"/>
        <v>0</v>
      </c>
      <c r="M24" s="8">
        <f t="shared" si="1"/>
        <v>0</v>
      </c>
      <c r="N24" s="10"/>
      <c r="O24" s="8">
        <f t="shared" si="2"/>
        <v>0</v>
      </c>
    </row>
    <row r="25" spans="1:15" ht="120" x14ac:dyDescent="0.25">
      <c r="A25" s="7">
        <v>22</v>
      </c>
      <c r="B25" s="11"/>
      <c r="C25" s="7" t="s">
        <v>16</v>
      </c>
      <c r="D25" s="11" t="s">
        <v>41</v>
      </c>
      <c r="E25" s="11"/>
      <c r="F25" s="11"/>
      <c r="G25" s="11"/>
      <c r="H25" s="7" t="s">
        <v>20</v>
      </c>
      <c r="I25" s="7"/>
      <c r="J25" s="9">
        <v>2</v>
      </c>
      <c r="K25" s="9"/>
      <c r="L25" s="8">
        <f t="shared" si="0"/>
        <v>0</v>
      </c>
      <c r="M25" s="8">
        <f t="shared" si="1"/>
        <v>0</v>
      </c>
      <c r="N25" s="10"/>
      <c r="O25" s="8">
        <f t="shared" si="2"/>
        <v>0</v>
      </c>
    </row>
    <row r="26" spans="1:15" ht="120" x14ac:dyDescent="0.25">
      <c r="A26" s="7">
        <v>23</v>
      </c>
      <c r="B26" s="11"/>
      <c r="C26" s="7" t="s">
        <v>16</v>
      </c>
      <c r="D26" s="11" t="s">
        <v>42</v>
      </c>
      <c r="E26" s="11"/>
      <c r="F26" s="11"/>
      <c r="G26" s="11"/>
      <c r="H26" s="7" t="s">
        <v>20</v>
      </c>
      <c r="I26" s="7"/>
      <c r="J26" s="9">
        <v>2</v>
      </c>
      <c r="K26" s="9"/>
      <c r="L26" s="8">
        <f t="shared" si="0"/>
        <v>0</v>
      </c>
      <c r="M26" s="8">
        <f t="shared" si="1"/>
        <v>0</v>
      </c>
      <c r="N26" s="10"/>
      <c r="O26" s="8">
        <f t="shared" si="2"/>
        <v>0</v>
      </c>
    </row>
    <row r="27" spans="1:15" ht="60" x14ac:dyDescent="0.25">
      <c r="A27" s="7">
        <v>24</v>
      </c>
      <c r="B27" s="11"/>
      <c r="C27" s="7" t="s">
        <v>16</v>
      </c>
      <c r="D27" s="11" t="s">
        <v>43</v>
      </c>
      <c r="E27" s="11"/>
      <c r="F27" s="11"/>
      <c r="G27" s="11"/>
      <c r="H27" s="7" t="s">
        <v>20</v>
      </c>
      <c r="I27" s="7"/>
      <c r="J27" s="9">
        <v>2</v>
      </c>
      <c r="K27" s="9"/>
      <c r="L27" s="8">
        <f t="shared" si="0"/>
        <v>0</v>
      </c>
      <c r="M27" s="8">
        <f t="shared" si="1"/>
        <v>0</v>
      </c>
      <c r="N27" s="10"/>
      <c r="O27" s="8">
        <f t="shared" si="2"/>
        <v>0</v>
      </c>
    </row>
    <row r="28" spans="1:15" ht="60" x14ac:dyDescent="0.25">
      <c r="A28" s="7">
        <v>25</v>
      </c>
      <c r="B28" s="11"/>
      <c r="C28" s="7" t="s">
        <v>16</v>
      </c>
      <c r="D28" s="11" t="s">
        <v>44</v>
      </c>
      <c r="E28" s="11"/>
      <c r="F28" s="11"/>
      <c r="G28" s="11"/>
      <c r="H28" s="7" t="s">
        <v>20</v>
      </c>
      <c r="I28" s="7"/>
      <c r="J28" s="9">
        <v>2</v>
      </c>
      <c r="K28" s="9"/>
      <c r="L28" s="8">
        <f t="shared" si="0"/>
        <v>0</v>
      </c>
      <c r="M28" s="8">
        <f t="shared" si="1"/>
        <v>0</v>
      </c>
      <c r="N28" s="10"/>
      <c r="O28" s="8">
        <f t="shared" si="2"/>
        <v>0</v>
      </c>
    </row>
    <row r="29" spans="1:15" ht="45" x14ac:dyDescent="0.25">
      <c r="A29" s="7">
        <v>26</v>
      </c>
      <c r="B29" s="11"/>
      <c r="C29" s="7" t="s">
        <v>16</v>
      </c>
      <c r="D29" s="11" t="s">
        <v>45</v>
      </c>
      <c r="E29" s="11"/>
      <c r="F29" s="11"/>
      <c r="G29" s="11"/>
      <c r="H29" s="7" t="s">
        <v>20</v>
      </c>
      <c r="I29" s="7"/>
      <c r="J29" s="9">
        <v>2</v>
      </c>
      <c r="K29" s="9"/>
      <c r="L29" s="8">
        <f t="shared" si="0"/>
        <v>0</v>
      </c>
      <c r="M29" s="8">
        <f t="shared" si="1"/>
        <v>0</v>
      </c>
      <c r="N29" s="10"/>
      <c r="O29" s="8">
        <f t="shared" si="2"/>
        <v>0</v>
      </c>
    </row>
    <row r="30" spans="1:15" ht="75" x14ac:dyDescent="0.25">
      <c r="A30" s="7">
        <v>27</v>
      </c>
      <c r="B30" s="11"/>
      <c r="C30" s="7" t="s">
        <v>16</v>
      </c>
      <c r="D30" s="11" t="s">
        <v>46</v>
      </c>
      <c r="E30" s="11"/>
      <c r="F30" s="11"/>
      <c r="G30" s="11"/>
      <c r="H30" s="7" t="s">
        <v>20</v>
      </c>
      <c r="I30" s="7"/>
      <c r="J30" s="9">
        <v>4</v>
      </c>
      <c r="K30" s="9"/>
      <c r="L30" s="8">
        <f t="shared" si="0"/>
        <v>0</v>
      </c>
      <c r="M30" s="8">
        <f t="shared" si="1"/>
        <v>0</v>
      </c>
      <c r="N30" s="10"/>
      <c r="O30" s="8">
        <f t="shared" si="2"/>
        <v>0</v>
      </c>
    </row>
    <row r="31" spans="1:15" ht="45" x14ac:dyDescent="0.25">
      <c r="A31" s="7">
        <v>28</v>
      </c>
      <c r="B31" s="11"/>
      <c r="C31" s="7" t="s">
        <v>16</v>
      </c>
      <c r="D31" s="11" t="s">
        <v>47</v>
      </c>
      <c r="E31" s="11"/>
      <c r="F31" s="11"/>
      <c r="G31" s="11"/>
      <c r="H31" s="7" t="s">
        <v>20</v>
      </c>
      <c r="I31" s="7"/>
      <c r="J31" s="9">
        <v>2</v>
      </c>
      <c r="K31" s="9"/>
      <c r="L31" s="8">
        <f t="shared" si="0"/>
        <v>0</v>
      </c>
      <c r="M31" s="8">
        <f t="shared" si="1"/>
        <v>0</v>
      </c>
      <c r="N31" s="10"/>
      <c r="O31" s="8">
        <f t="shared" si="2"/>
        <v>0</v>
      </c>
    </row>
    <row r="32" spans="1:15" ht="60" x14ac:dyDescent="0.25">
      <c r="A32" s="7">
        <v>29</v>
      </c>
      <c r="B32" s="11"/>
      <c r="C32" s="7" t="s">
        <v>16</v>
      </c>
      <c r="D32" s="11" t="s">
        <v>48</v>
      </c>
      <c r="E32" s="11"/>
      <c r="F32" s="11"/>
      <c r="G32" s="11"/>
      <c r="H32" s="7" t="s">
        <v>20</v>
      </c>
      <c r="I32" s="7"/>
      <c r="J32" s="9">
        <v>8</v>
      </c>
      <c r="K32" s="9"/>
      <c r="L32" s="8">
        <f t="shared" si="0"/>
        <v>0</v>
      </c>
      <c r="M32" s="8">
        <f t="shared" si="1"/>
        <v>0</v>
      </c>
      <c r="N32" s="10"/>
      <c r="O32" s="8">
        <f t="shared" si="2"/>
        <v>0</v>
      </c>
    </row>
    <row r="33" spans="1:16" ht="30" x14ac:dyDescent="0.25">
      <c r="A33" s="7">
        <v>30</v>
      </c>
      <c r="B33" s="11"/>
      <c r="C33" s="7" t="s">
        <v>16</v>
      </c>
      <c r="D33" s="11" t="s">
        <v>49</v>
      </c>
      <c r="E33" s="11"/>
      <c r="F33" s="11"/>
      <c r="G33" s="11"/>
      <c r="H33" s="7" t="s">
        <v>20</v>
      </c>
      <c r="I33" s="7"/>
      <c r="J33" s="9">
        <v>1</v>
      </c>
      <c r="K33" s="9"/>
      <c r="L33" s="8">
        <f t="shared" si="0"/>
        <v>0</v>
      </c>
      <c r="M33" s="8">
        <f t="shared" si="1"/>
        <v>0</v>
      </c>
      <c r="N33" s="10"/>
      <c r="O33" s="8">
        <f t="shared" si="2"/>
        <v>0</v>
      </c>
    </row>
    <row r="34" spans="1:16" ht="60" x14ac:dyDescent="0.25">
      <c r="A34" s="7">
        <v>31</v>
      </c>
      <c r="B34" s="11"/>
      <c r="C34" s="7" t="s">
        <v>16</v>
      </c>
      <c r="D34" s="11" t="s">
        <v>50</v>
      </c>
      <c r="E34" s="11"/>
      <c r="F34" s="11"/>
      <c r="G34" s="11"/>
      <c r="H34" s="7" t="s">
        <v>20</v>
      </c>
      <c r="I34" s="7"/>
      <c r="J34" s="9">
        <v>4</v>
      </c>
      <c r="K34" s="9"/>
      <c r="L34" s="8">
        <f t="shared" si="0"/>
        <v>0</v>
      </c>
      <c r="M34" s="8">
        <f t="shared" si="1"/>
        <v>0</v>
      </c>
      <c r="N34" s="10"/>
      <c r="O34" s="8">
        <f t="shared" si="2"/>
        <v>0</v>
      </c>
    </row>
    <row r="35" spans="1:16" ht="60" x14ac:dyDescent="0.25">
      <c r="A35" s="7">
        <v>32</v>
      </c>
      <c r="B35" s="11"/>
      <c r="C35" s="7" t="s">
        <v>16</v>
      </c>
      <c r="D35" s="11" t="s">
        <v>51</v>
      </c>
      <c r="E35" s="11"/>
      <c r="F35" s="11"/>
      <c r="G35" s="11"/>
      <c r="H35" s="7" t="s">
        <v>20</v>
      </c>
      <c r="I35" s="7"/>
      <c r="J35" s="9">
        <v>4</v>
      </c>
      <c r="K35" s="9"/>
      <c r="L35" s="8">
        <f t="shared" si="0"/>
        <v>0</v>
      </c>
      <c r="M35" s="8">
        <f t="shared" si="1"/>
        <v>0</v>
      </c>
      <c r="N35" s="10"/>
      <c r="O35" s="8">
        <f t="shared" si="2"/>
        <v>0</v>
      </c>
    </row>
    <row r="36" spans="1:16" ht="270" x14ac:dyDescent="0.25">
      <c r="A36" s="7">
        <v>33</v>
      </c>
      <c r="B36" s="11"/>
      <c r="C36" s="7" t="s">
        <v>16</v>
      </c>
      <c r="D36" s="11" t="s">
        <v>52</v>
      </c>
      <c r="E36" s="11"/>
      <c r="F36" s="11"/>
      <c r="G36" s="11"/>
      <c r="H36" s="7" t="s">
        <v>18</v>
      </c>
      <c r="I36" s="7"/>
      <c r="J36" s="9">
        <v>100</v>
      </c>
      <c r="K36" s="9"/>
      <c r="L36" s="8">
        <f t="shared" si="0"/>
        <v>0</v>
      </c>
      <c r="M36" s="8">
        <f t="shared" si="1"/>
        <v>0</v>
      </c>
      <c r="N36" s="10"/>
      <c r="O36" s="8">
        <f t="shared" si="2"/>
        <v>0</v>
      </c>
    </row>
    <row r="37" spans="1:16" x14ac:dyDescent="0.25">
      <c r="I37" t="s">
        <v>53</v>
      </c>
      <c r="J37" s="8"/>
      <c r="K37" s="8"/>
      <c r="L37" s="8"/>
      <c r="M37" s="8">
        <f>SUM(M4:M36)</f>
        <v>0</v>
      </c>
      <c r="N37" s="8"/>
      <c r="O37" s="8">
        <f>SUM(O4:O36)</f>
        <v>0</v>
      </c>
      <c r="P37"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Zestaw narzędzi do zabieg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2025-02-06T10:21:16Z</dcterms:created>
  <dcterms:modified xsi:type="dcterms:W3CDTF">2025-02-06T10:22:33Z</dcterms:modified>
  <cp:category/>
</cp:coreProperties>
</file>