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31 25 Materiały szewne\(2)Dokumentacja postepowania opublikowana w portalu w dniu wszczęcia\"/>
    </mc:Choice>
  </mc:AlternateContent>
  <xr:revisionPtr revIDLastSave="0" documentId="8_{5486D540-5327-4B84-A4BD-42F520110014}" xr6:coauthVersionLast="47" xr6:coauthVersionMax="47" xr10:uidLastSave="{00000000-0000-0000-0000-000000000000}"/>
  <bookViews>
    <workbookView xWindow="-120" yWindow="-120" windowWidth="29040" windowHeight="15720" tabRatio="766" firstSheet="6" activeTab="10" xr2:uid="{00000000-000D-0000-FFFF-FFFF00000000}"/>
  </bookViews>
  <sheets>
    <sheet name="(P1) Pakiet I -Szew syntetyczn" sheetId="1" r:id="rId1"/>
    <sheet name="(P2) Pakiet II -  Szew o średn" sheetId="2" r:id="rId2"/>
    <sheet name="(P3) Pakiet III -Szew o krótki" sheetId="3" r:id="rId3"/>
    <sheet name="(P4) Pakiet IV -Szew do tkanek" sheetId="4" r:id="rId4"/>
    <sheet name="(P5) Pakiet  V - Syntetyczny, " sheetId="5" r:id="rId5"/>
    <sheet name="(P6) Pakiet VI- Szew pleciony," sheetId="6" r:id="rId6"/>
    <sheet name="(P7) Pakiet VII- Syntetyczny w" sheetId="7" r:id="rId7"/>
    <sheet name="(P8) Pakiet VIII- Szew syntety" sheetId="8" r:id="rId8"/>
    <sheet name="(P9) Pakiet IX- Syntetyczny, n" sheetId="9" r:id="rId9"/>
    <sheet name="(P10) Pakiet X - Syntetyczny w" sheetId="10" r:id="rId10"/>
    <sheet name="(P11) Pakiet XI - Nici" sheetId="11" r:id="rId11"/>
  </sheets>
  <calcPr calcId="999999"/>
</workbook>
</file>

<file path=xl/calcChain.xml><?xml version="1.0" encoding="utf-8"?>
<calcChain xmlns="http://schemas.openxmlformats.org/spreadsheetml/2006/main">
  <c r="O8" i="11" l="1"/>
  <c r="M8" i="11"/>
  <c r="O7" i="11"/>
  <c r="M7" i="11"/>
  <c r="L7" i="11"/>
  <c r="O6" i="11"/>
  <c r="M6" i="11"/>
  <c r="L6" i="11"/>
  <c r="O5" i="11"/>
  <c r="M5" i="11"/>
  <c r="L5" i="11"/>
  <c r="O4" i="11"/>
  <c r="M4" i="11"/>
  <c r="L4" i="11"/>
  <c r="O7" i="10"/>
  <c r="M7" i="10"/>
  <c r="O6" i="10"/>
  <c r="M6" i="10"/>
  <c r="L6" i="10"/>
  <c r="O5" i="10"/>
  <c r="M5" i="10"/>
  <c r="L5" i="10"/>
  <c r="O4" i="10"/>
  <c r="M4" i="10"/>
  <c r="L4" i="10"/>
  <c r="O7" i="9"/>
  <c r="M7" i="9"/>
  <c r="O6" i="9"/>
  <c r="M6" i="9"/>
  <c r="L6" i="9"/>
  <c r="O5" i="9"/>
  <c r="M5" i="9"/>
  <c r="L5" i="9"/>
  <c r="O4" i="9"/>
  <c r="M4" i="9"/>
  <c r="L4" i="9"/>
  <c r="O15" i="8"/>
  <c r="M15" i="8"/>
  <c r="O14" i="8"/>
  <c r="M14" i="8"/>
  <c r="L14" i="8"/>
  <c r="O13" i="8"/>
  <c r="M13" i="8"/>
  <c r="L13" i="8"/>
  <c r="O12" i="8"/>
  <c r="M12" i="8"/>
  <c r="L12" i="8"/>
  <c r="O11" i="8"/>
  <c r="M11" i="8"/>
  <c r="L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M4" i="8"/>
  <c r="L4" i="8"/>
  <c r="O28" i="7"/>
  <c r="M28" i="7"/>
  <c r="O27" i="7"/>
  <c r="M27" i="7"/>
  <c r="L27" i="7"/>
  <c r="O26" i="7"/>
  <c r="M26" i="7"/>
  <c r="L26" i="7"/>
  <c r="O25" i="7"/>
  <c r="M25" i="7"/>
  <c r="L25" i="7"/>
  <c r="O24" i="7"/>
  <c r="M24" i="7"/>
  <c r="L24" i="7"/>
  <c r="O23" i="7"/>
  <c r="M23" i="7"/>
  <c r="L23" i="7"/>
  <c r="O22" i="7"/>
  <c r="M22" i="7"/>
  <c r="L22" i="7"/>
  <c r="O21" i="7"/>
  <c r="M21" i="7"/>
  <c r="L21" i="7"/>
  <c r="O20" i="7"/>
  <c r="M20" i="7"/>
  <c r="L20" i="7"/>
  <c r="O19" i="7"/>
  <c r="M19" i="7"/>
  <c r="L19" i="7"/>
  <c r="O18" i="7"/>
  <c r="M18" i="7"/>
  <c r="L18" i="7"/>
  <c r="O17" i="7"/>
  <c r="M17" i="7"/>
  <c r="L17" i="7"/>
  <c r="O16" i="7"/>
  <c r="M16" i="7"/>
  <c r="L16" i="7"/>
  <c r="O15" i="7"/>
  <c r="M15" i="7"/>
  <c r="L15" i="7"/>
  <c r="O14" i="7"/>
  <c r="M14" i="7"/>
  <c r="L14" i="7"/>
  <c r="O13" i="7"/>
  <c r="M13" i="7"/>
  <c r="L13" i="7"/>
  <c r="O12" i="7"/>
  <c r="M12" i="7"/>
  <c r="L12" i="7"/>
  <c r="O11" i="7"/>
  <c r="M11" i="7"/>
  <c r="L11" i="7"/>
  <c r="O10" i="7"/>
  <c r="M10" i="7"/>
  <c r="L10" i="7"/>
  <c r="O9" i="7"/>
  <c r="M9" i="7"/>
  <c r="L9" i="7"/>
  <c r="O8" i="7"/>
  <c r="M8" i="7"/>
  <c r="L8" i="7"/>
  <c r="O7" i="7"/>
  <c r="M7" i="7"/>
  <c r="L7" i="7"/>
  <c r="O6" i="7"/>
  <c r="M6" i="7"/>
  <c r="L6" i="7"/>
  <c r="O5" i="7"/>
  <c r="M5" i="7"/>
  <c r="L5" i="7"/>
  <c r="O4" i="7"/>
  <c r="M4" i="7"/>
  <c r="L4" i="7"/>
  <c r="O7" i="6"/>
  <c r="M7" i="6"/>
  <c r="O6" i="6"/>
  <c r="M6" i="6"/>
  <c r="L6" i="6"/>
  <c r="O5" i="6"/>
  <c r="M5" i="6"/>
  <c r="L5" i="6"/>
  <c r="O4" i="6"/>
  <c r="M4" i="6"/>
  <c r="L4" i="6"/>
  <c r="O8" i="5"/>
  <c r="M8" i="5"/>
  <c r="O7" i="5"/>
  <c r="M7" i="5"/>
  <c r="L7" i="5"/>
  <c r="O6" i="5"/>
  <c r="M6" i="5"/>
  <c r="L6" i="5"/>
  <c r="O5" i="5"/>
  <c r="M5" i="5"/>
  <c r="L5" i="5"/>
  <c r="O4" i="5"/>
  <c r="M4" i="5"/>
  <c r="L4" i="5"/>
  <c r="O6" i="4"/>
  <c r="M6" i="4"/>
  <c r="O5" i="4"/>
  <c r="M5" i="4"/>
  <c r="L5" i="4"/>
  <c r="O4" i="4"/>
  <c r="M4" i="4"/>
  <c r="L4" i="4"/>
  <c r="O12" i="3"/>
  <c r="M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18" i="2"/>
  <c r="M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19" i="1"/>
  <c r="M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<sst xmlns="http://schemas.openxmlformats.org/spreadsheetml/2006/main" count="488" uniqueCount="123">
  <si>
    <t>(P1) Pakiet I -Szew syntetyczny, monofilament, niewchłanialny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</si>
  <si>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</si>
  <si>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</si>
  <si>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</si>
  <si>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</si>
  <si>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</si>
  <si>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</si>
  <si>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</si>
  <si>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</si>
  <si>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</si>
  <si>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</si>
  <si>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</si>
  <si>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</si>
  <si>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</si>
  <si>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</si>
  <si>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</si>
  <si>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</si>
  <si>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Pakiet  - I Szew syntetyczny, monofilament, niewchłanialny
Szew syntetyczny, monofilament, niewchłanialny, poliamidowy, z igłą o zwiększonej stabilności w imadle, grubość nici 2/0, długość nici  ( tolerancja-5%+10%) 75 cm, igła ( tolerancja+/-1 mm dla igieł powyżej 22 mm) 24mm, 3/8 koła, odwrotnie tnąca</t>
  </si>
  <si>
    <t>szt.</t>
  </si>
  <si>
    <t>Szew syntetyczny, monofilament, niewchłanialny, poliamidowy, z igłą o zwiększonej stabilności w imadle, grubość nici 2/0, długość nici  ( tolerancja-5%+10%) 100 cm, igła ( tolerancja+/-1 mm dla igieł powyżej 22 mm)45 mm, 3/8 koła, odwrotnie tnąca</t>
  </si>
  <si>
    <t>Szew syntetyczny, monofilament, niewchłanialny, poliamidowy, z igłą o zwiększonej stabilności w imadle, grubość nici 3/0, długość nici  ( tolerancja-5%+10%) 45 cm, igła ( tolerancja+/-1 mm dla igieł powyżej 22 mm) 19 mm, 3/8 koła, tnąca, kosmetyczna, micro-point o zmiennej geometrii, gdzie część trapezowa trzonu igły przechodzi w trójkątne ostrze</t>
  </si>
  <si>
    <t>Szew syntetyczny, monofilament, niewchłanialny, poliamidowy, z igłą o zwiększonej stabilności w imadle, grubość nici 4/0, długość nici  ( tolerancja-5%+10%) 45 cm, igła ( tolerancja+/-1 mm dla igieł powyżej 22 mm) 19mm, 3/8 koła, tnąca, kosmetyczna, micro-point o zmiennej geometrii, gdzie część trapezowa trzonu igły przechodzi w trójkątne ostrze</t>
  </si>
  <si>
    <t>Szew syntetyczny, monofilament, niewchłanialny, poliamidowy, z igłą o zwiększonej stabilności w imadle, grubość nici 5/0, długość nici  ( tolerancja-5%+10%) 45 cm, igła ( tolerancja+/-1 mm dla igieł powyżej 22 mm) 16mm, 3/8 koła, tnąca, kosmetyczna, micro-point o zmiennej geometrii, gdzie część trapezowa trzonu igły przechodzi w trójkątne ostrze</t>
  </si>
  <si>
    <t>Szew syntetyczny, monofilament, niewchłanialny, poliamidowy, z igłą o zwiększonej stabilności w imadle, grubość nici 2/0, długość nici  ( tolerancja-5%+10%) 75 cm, igła ( tolerancja+/-1 mm dla igieł powyżej 22 mm) 24mm, 3/8 koła, tnąca, kosmetyczna, micro-point o zmiennej geometrii, gdzie część trapezowa trzonu igły przechodzi w trójkątne ostrze</t>
  </si>
  <si>
    <t>Szew syntetyczny, monofilament, niewchłanialny, poliamidowy, z igłą o zwiększonej stabilności w imadle, grubość nici 2/0, długość nici  ( tolerancja-5%+10%) 75 cm, igła ( tolerancja+/-1 mm dla igieł powyżej 22 mm) 24mm, 3/8 koła, odwrotnie tnąca</t>
  </si>
  <si>
    <t>Szew syntetyczny, monofilament, niewchłanialny, poliamidowy, z igłą o zwiększonej stabilności w imadle, grubość nici 2/0, długość nici  ( tolerancja-5%+10%) 75 cm, igła (tolerancja+/-1 mm dla igieł powyżej 22 mm) 39mm, 3/8 koła, odwrotnie tnąca</t>
  </si>
  <si>
    <t>klej tkankowy do klejenia skóry do 25cm, tworzący 7 dniową barierę antybakteryjną, posiadający badania kliniczne, przechowywanie bez lodówki</t>
  </si>
  <si>
    <t>Szew syntetyczny, monofilament, niewchłanialny, poliamidowy, z igłą o zwiększonej stabilności w imadle, grubość nici 5/0, długość nici  ( tolerancja-5%+10%) 45 cm, igła ( tolerancja+/-1 mm dla igieł powyżej 22 mm) 19mm, 3/8 koła, tnąca, kosmetyczna, micro-point o zmiennej geometrii, gdzie część trapezowa trzonu igły przechodzi w trójkątne ostrze</t>
  </si>
  <si>
    <t>Szew syntetyczny, monofilament, niewchłanialny, poliamidowy, z igłą o zwiększonej stabilności w imadle, grubość nici 6/0, długość nici  ( tolerancja-5%+10%) 45 cm, igła ( tolerancja+/-1 mm dla igieł powyżej 22 mm) 13mm, 3/8 koła, tnąca, kosmetyczna, micro-point o zmiennej geometrii, gdzie część trapezowa trzonu igły przechodzi w trójkątne ostrze</t>
  </si>
  <si>
    <t>Szew syntetyczny, monofilament, niewchłanialny, poliamidowy, z igłą o zwiększonej stabilności w imadle, grubość nici 3/0, długość nici  ( tolerancja-5%+10%) 75 cm, igła (tolerancja+/-1 mm dla igieł powyżej 22 mm) 39mm, 3/8 koła, odwrotnie tnąca</t>
  </si>
  <si>
    <t>Szew syntetyczny, monofilament, wchłanialny, polipdioksanon, z igłą o zwiększonej stabilności w imadle, wchłanianie po 180-220 dniach, grubość nici 1, długość nici  ( tolerancja-5%+10%) 150 cm pętla, igła (tolerancja+/-1 mm dla igieł powyżej 22 mm) 48mm, 1/2 koła, okrągła</t>
  </si>
  <si>
    <t>Szew syntetyczny, monofilament, długowchłanialny, z igłą o zwiększonej stabilności w imadle, wchłanianie po 13-36 miesiącach, dniach, grubość nici 0, długość nici  ( tolerancja-5%+10%) 150 cm pętla, igła (tolerancja+/-1 mm dla igieł powyżej 22 mm) 48mm, 1/2 koła, okrągła</t>
  </si>
  <si>
    <t>Szew syntetyczny, monofilament, długowchłanialny, z igłą o zwiększonej stabilności w imadle, wchłanianie po 13-36 miesiącach, dniach, grubość nici 1, długość nici  ( tolerancja-5%+10%) 150 cm pętla, igła (tolerancja+/-1 mm dla igieł powyżej 22 mm) 48mm, 1/2 koła, okrągła</t>
  </si>
  <si>
    <t>Razem</t>
  </si>
  <si>
    <t>(P2) Pakiet II -  Szew o średnim okresie wchłaniania oraz podtrzymywania tkankowego</t>
  </si>
  <si>
    <t>Szew o średnim okresie wchłaniania oraz podtrzymywania tkankowego, syntetyczny, monofilamant, barwiony, czas podtrzymywania tkankowego, po 13, 14 dniach- ok. 50%, czas całkowitego wchłaniania: 60-90 dni, grubość nici 1, długość nitki (tolerancja-5%+10%) 90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</si>
  <si>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0, długość nitki (tolerancja-5%+10%) 70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</si>
  <si>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2/0, długość nitki (tolerancja-5%+10%) 70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</si>
  <si>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26 mm, 1/2 koła, okrągła</t>
  </si>
  <si>
    <t>Szew o średnim okresie wchłaniania oraz podtrzymywania tkankowego, syntetyczny, monofilamant, barwiony, czas podtrzymywania tkankowego, po 13, 14 dniach- ok. 50%, czas całkowitego wchłaniania: 60-90 dni, grubość nici 4/0, długość nitki (tolerancja-5%+10%) 70 cm, igła (tolerancja+/-1 mm dla igieł powyżej 22 mm) 26 mm, 1/2 koła, okrągła</t>
  </si>
  <si>
    <t>Szew o średnim okresie wchłaniania oraz podtrzymywania tkankowego, syntetyczny, monofilamant, barwiony, czas podtrzymywania tkankowego, po 13, 14 dniach- ok. 50%, czas całkowitego wchłaniania: 60-90 dni, grubość nici 5/0,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</si>
  <si>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6/0,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</si>
  <si>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</si>
  <si>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4/0,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</si>
  <si>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2/0, długość nitki (tolerancja-5%+10%) 70 cm, igła (tolerancja+/-1 mm dla igieł powyżej 22 mm) 24 mm, 3/8 koła, tnąca, kosmetyczna, micro-point o zmiennej geometrii, gdzie część trapezowa trzonu igły przechodzi w trójkątne ostrze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</si>
  <si>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26 mm, 3/8 koła, tnąca, kosmetyczna, micro-point o zmiennej geometrii, gdzie część trapezowa trzonu igły przechodzi w trójkątne ostrze</t>
  </si>
  <si>
    <t>Szew o średnim okresie wchłaniania oraz podtrzymywania tkankowego, syntetyczny, pleciony, barwiony, czas podtrzymywania tkankowego, po 14 dniach- ok. 75%, czas całkowitego wchłaniania: po 56-70 dniach, grubość nici 1, długość nitki (tolerancja-5%+10%) 70 cm, igła (tolerancja+/-1 mm dla igieł powyżej 22 mm) 26 mm, 1/2 koła, okrągła</t>
  </si>
  <si>
    <t>Szew o średnim okresie wchłaniania oraz podtrzymywania tkankowego, syntetyczny, pleciony, barwiony, czas podtrzymywania tkankowego, po 14 dniach- ok. 75%, czas całkowitego wchłaniania: po 56-70 dniach, grubość nici 0, długość nitki (tolerancja-5%+10%) 70 cm, igła (tolerancja+/-1 mm dla igieł powyżej 22 mm) 26 mm, 1/2 koła, okrągła</t>
  </si>
  <si>
    <t>Szew o średnim okresie wchłaniania oraz podtrzymywania tkankowego, syntetyczny, pleciony, barwiony, czas podtrzymywania tkankowego, po 14 dniach- ok. 75%, czas całkowitego wchłaniania: po 56-70 dniach, grubość nici 2/0, długość nitki (tolerancja-5%+10%) 70 cm, igła (tolerancja+/-1 mm dla igieł powyżej 22 mm) 30 mm, typu J</t>
  </si>
  <si>
    <t>(P3) Pakiet III -Szew o krótkim okresie wchłaniania oraz podtrzymywania tkankowego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</si>
  <si>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1, długość nitki (tolerancja-5%+10%)  90 cm, igła (tolerancja+/-1 mm dla igieł powyżej 22 mm) 40-43 mm, 1/2 koła, półtnąca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</si>
  <si>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4/0, długość nitki (tolerancja-5%+10%)  70 cm, igła (tolerancja+/-1 mm dla igieł powyżej 22 mm) 19 mm, 3/8 koła, tnąca, kosmetyczna, micro-point o zmiennej geometrii, gdzie część trapezowa trzonu igły przechodzi w trójkątne ostrze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</si>
  <si>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3/0, długość nitki (tolerancja-5%+10%)  70 cm, igła (tolerancja+/-1 mm dla igieł powyżej 22 mm) 19 mm, 3/8 koła, tnąca, kosmetyczna, micro-point o zmiennej geometrii, gdzie część trapezowa trzonu igły przechodzi w trójkątne ostrze</t>
  </si>
  <si>
    <t>312_02_05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</si>
  <si>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0, długość nitki (tolerancja-5%+10%)  90 cm, igła (tolerancja+/-1 mm dla igieł powyżej 22 mm) 43 mm, 1/2 koła, półtnąca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</si>
  <si>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2/0, długość nitki (tolerancja-5%+10%)  70 cm, igła (tolerancja+/-1 mm dla igieł powyżej 22 mm) 24 mm, 3/8 koła, tnąca, kosmetyczna, micro-point o zmiennej geometrii, gdzie część trapezowa trzonu igły przechodzi w trójkątne ostrze</t>
  </si>
  <si>
    <t>Szew o krótkim okresie wchłaniania oraz podtrzymywania tkankowego, monofilament, syntetyczny,  niebarwiony, wchłanialny, z igłą o zwiększonej stabilności w imadle, czas podtrzymywania tkankowego po 5 dniach- ok. 70-80 %, po 10 dniach ok. 20-30%, czas całkowitego wchłaniania po 56 dniach, grubość nitki 2/0, długość nitki (tolerancja-5%+10%)  70 cm, igła (tolerancja+/-1 mm dla igieł powyżej 22 mm) 24 mm, 3/8 koła, tnąca, kosmetyczna, micro-point o zmiennej geometrii, gdzie część trapezowa trzonu igły przechodzi w trójkątne ostrze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</si>
  <si>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2/0, długość nitki (tolerancja-5%+10%)  90 cm, igła (tolerancja+/-1 mm dla igieł powyżej 22 mm) 30 mm, 3/8 koła, odwrotnie tnąca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</si>
  <si>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5/0, długość nitki (tolerancja-5%+10%)  45 cm, igła (tolerancja+/-1 mm dla igieł powyżej 22 mm) 13 mm, 3/8 koła, tnąca, kosmetyczna, micro-point o zmiennej geometrii, gdzie część trapezowa trzonu igły przechodzi w trójkątne ostrze</t>
  </si>
  <si>
    <t>(P4) Pakiet IV -Szew do tkanek miąższowych i wosk kostny</t>
  </si>
  <si>
    <t>szew z poliglikonatu o średnim okresie wchłaniania oraz podtrzymywania tkankowego, syntetyczny, pleciony, barwiony, czas podtrzymywania tkankowego po 14 dniach ok. 75%, czas całkowitego wchłaniania po 56-70 dniach, grubość nici usp. 2, długość nitki 90 cm, z igłą tępą  65 mm, 1/2 koła okrągłą</t>
  </si>
  <si>
    <t>Chirurgiczny wosk kostny, jałowy,  postać – 2,50 gramowe prostokątne płytki</t>
  </si>
  <si>
    <t>(P5) Pakiet  V - Syntetyczny, niewchłanialny, poliamidowy szew monofilamentowy o zmniejszonej hydrofilności pakowany na mokro w celu ograniczenia chłonności i dla zmniejszenia pamięci skrętu po wyjęciu z opakowania.</t>
  </si>
  <si>
    <t>Syntetyczny niewchłanialny poliamidowy szew monofilmentowy o zmniejszonej hydrofilności pakowany na mokro w celu ograniczenia chłonności i dla zmniejszenia pamięci skrętu po wyjęciu z opakowania.
Grubość nitki	1, Min długość nitki 50 cm, 	Długość igły 2x 90 mm	Opis igły 3/8 koła, igła konwencjonalnie tnąca, 2 szwy w saszetce każdy zaopatrzony w 40 mm rurkę winylową</t>
  </si>
  <si>
    <t>12szt/op</t>
  </si>
  <si>
    <t>Syntetyczny niewchłanialny poliamidowy szew monofilmentowy o zmniejszonej hydrofilności pakowany na mokro w celu ograniczenia chłonności i dla zmniejszenia pamięci skrętu po wyjęciu z opakowania.
Grubość nitki	10/0 , Min długość nitki 30 cm, 	Długość igły 5,5 mm	Opis igły 1/2 koła, igła szpatułkowa, wklęsła, podwójna. Średnica 178μ. Kąt 160°.</t>
  </si>
  <si>
    <t>Syntetyczny niewchłanialny poliamidowy szew monofilmentowy o zmniejszonej hydrofilności pakowany na mokro w celu ograniczenia chłonności i dla zmniejszenia pamięci skrętu po wyjęciu z opakowania.
Grubość nitki	5/0 , Min długość nitki 45 cm, 	Długość igły 13 mm	Opis igły 3/8 koła, odwrotnie tnąca, kosmetyczna, dwuwklęsła</t>
  </si>
  <si>
    <t>36szt/op</t>
  </si>
  <si>
    <t>Syntetyczny niewchłanialny poliamidowy szew monofilmentowy o zmniejszonej hydrofilności pakowany na mokro w celu ograniczenia chłonności i dla zmniejszenia pamięci skrętu po wyjęciu z opakowania.
Grubość nitki 6/0	Min długość nitki 45 cm 	Długość igły 13 mm 	Opis igły 3/8 koła , odwrotnie tnąca, kosmetyczna, dwuwklęsła</t>
  </si>
  <si>
    <t>(P6) Pakiet VI- Szew pleciony, naturalny, niewchłanialny, jedwabny, impregnowany woskiem. Okres ważności - 3 lata.</t>
  </si>
  <si>
    <t>Szew pleciony, naturalny, niewchłanialny, jedwabny, impregnowany woskiem. Okres ważności - 3 lata.
Grubość nitki	4/0, Min długość nitki 45 cm, 	Długość igły	13 mm, Opis igły 3/8 koła, igła odwrotnie tnąca. Średnica 457μ. Kąt 135°.</t>
  </si>
  <si>
    <t>Szew pleciony, naturalny, niewchłanialny, jedwabny, impregnowany woskiem. Okres ważności - 3 lata.
Grubość nitki	6/0, Min długość nitki 45 cm, 	Długość igły	8  mm, Opis igły 1/4 koła, igła szpatułkowa, podwójna. Średnica 356μ. Kąt 100°.</t>
  </si>
  <si>
    <t>Szew pleciony, naturalny, niewchłanialny, jedwabny, impregnowany woskiem. Okres ważności - 3 lata.
Grubość nitki	9/0, Min długość nitki 45 cm, 	Długość igły6,5 mm, Opis igły 3/8 koła, igła szpatułkowa wklęsła, podwójna. Średnica 178μ. Kąt 140°.</t>
  </si>
  <si>
    <t>(P7) Pakiet VII- Syntetyczny wchłanialny szew pleciony wykonany z mieszaniny kwasu poliglikolowego i polimlekowego z powleczeniem z dodatkiem antyseptyku.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</si>
  <si>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                                                                                                                                                                                                    
Grubość nitki 1 Min długość nitki 90 cm Długość igły 48 mm Opis igły 1/2 koła,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</si>
  <si>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1 Min długość nitki 90 cm Długość igły  31mm Opis igły 1/2 koła,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</si>
  <si>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0 Min długość nitki 90 cm Długość igły 36 mm Opis igły 1/2 koła igła okrągła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</si>
  <si>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0 Min długość nitki 90 cm Długość igły 48 mm Opis igły1/2 koła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</si>
  <si>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2 Min długość nitki 90 cm Długość igły 48 mm Opis igły1/2 koła igła okrągła,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</si>
  <si>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
Grubość nitki 1 Długość nitki 150 cm Długość igły nd  szwy bezigłowe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</si>
  <si>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1 Min długość nitki 70 cm Długość igły 48 mm Opis igły1/2 koła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</si>
  <si>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
Grubość nitki 1 Długość nitki 6x 45 cm Długość igły	nd, szwy w odcinkach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</si>
  <si>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
Grubość nitki 0 Długość nitki 6x 45 cm Długość igły	nd, szwy w odcinkach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</si>
  <si>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  
Grubość nitki 2/0 , Długość nitki 90 cm, Długość igły26 mm, Igła 1/2 koła, okrągła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</si>
  <si>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
Grubość nitki 2/0 Długość nitki 6x 45 cm Długość igły nd, szwy w odcinkach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</si>
  <si>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Grubość nitki 2/0 Długość nitki 150 cm Długość igły nd, szwy bezigłowe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</si>
  <si>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3/0 , Długość nitki 90 cm, Długość igły 26 mm, Igła 1/2 koła okrągła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</si>
  <si>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
Grubość nitki 3/0 Długość nitki 6x 45 cm Długość igły nd, szwy w odcinkach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</si>
  <si>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4/0 Min długość nitki 70 cm Długość igły 22 mm Opis igły1/2 koła igła okrągła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</si>
  <si>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5/0 Min długość nitki 45 cm Długość igły 13 mm Opis igły1/2 koła igła okrągła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</si>
  <si>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Grubość nitki 6/0 Długość nitki 45 cm Długosc igły 13 mm, Igła 1/2 koła okrągła średnica 305 , kąt 180 stopni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</si>
  <si>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1 Min długość nitki 70 cm Długość igły 40 mm Opis igły1/2 koła igła okrągła, wzmocniona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</si>
  <si>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Grubość nitki 3/0 Długość nitki 150 cm Igły nd, szwy bezigłowe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</si>
  <si>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Grubość nitki 8/0 Długość nitki 45 cm Długośc igły 6,5 mm, Igła 3/8 koła szpatułkowa z mikroostrzem, podwójna,  średnica 203 , kąt 140 stopni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</si>
  <si>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Grubość nitki 7/0 Długość nitki 45 cm Długość igły 7 mm , 1/2 koła igła szpatułkowa z mikroostrzemm, podwójna, okrągła średnica 203 , kąt 175 stopni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</si>
  <si>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Grubość nitki 6/0 Długość nitki 45 cm Długość igły 8 mm , 1/4 koła igła szpatułkowa, podwójna, średnica 356 , kąt 100 stopni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</si>
  <si>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Grubość nitki 5/0 Długość nitki 45 cm Długość igły 8 mm , 1/4 koła igła szpatułkowa, podwójna, średnica 356 , kąt 100 stopni</t>
  </si>
  <si>
    <t>(P8) Pakiet VIII- Szew syntetyczny, polipropylenowy, niewchłanialny, jednowłóknowy charakteryzujący się kontrolowanym rozciąganiem zapobiegającym nieumyślnemu zerwaniu szwu oraz plastycznym odkształceniem węzła zapobiegającym jego rozerwaniu.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</si>
  <si>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2/0	Min długość nitki	75 cm Długość igły	70 mm Opis igły Igła prosta, okrągła, zalecana do szwu kapciuchowego, podwójna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</si>
  <si>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3/0	Min długość nitki	90 cm Długość igły	16 mm Opis igły 1/2 koła, igła okrągła CC z mikroostrzem, podwójna, szew samouszczelniający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</si>
  <si>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4/0	Min długość nitki	90 cm Długość igły	17 mm Opis igły 1/2 koła, igła okrągło-tnąca, podwójna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</si>
  <si>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5/0	Min długość nitki	75 cm Długość igły	13 mm Opis igły 1/2 koła, igła okrągła CC z mikroostrzem, podwójna, średnica 305, kąt 180 stopni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</si>
  <si>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2/0	Min długość nitki	75 cm Długość igły	31 mm Opis igły 1/2 koła, igła okrągła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</si>
  <si>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6/0	Min długość nitki	60 cm Długość igły	13 mm Opis igły 1/2 koła, igła okrągła CC z mikroostrzem, podwójna. Średnica 305μ. Kąt 180°.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</si>
  <si>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1	Min długość nitki	100cm Długość igły	40 mm Opis igły 1/2 koła, wzmocniona, okrągła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</si>
  <si>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0	Min długość nitki	100 cm Długość igły	40 mm Opis igły 1/2 koła, igła okrągła wzmocniona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</si>
  <si>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10/0	Min długość nitki	10 cm  petla, Długość igły	14 mm Opis igły 1/4 koła, igła szpatułkowa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</si>
  <si>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10 /0	Min długość nitki	23  cm Długość igły	16 mm Opis igły Igła szpatułkowa, prosta, z mikroostrzem, podwójna. Średnica 152μ.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</si>
  <si>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0	Min długość nitki	100  cm Długość igły	31mm Opis igły Igła okrągło-tnąca typu J
haczykowa</t>
  </si>
  <si>
    <t>(P9) Pakiet IX- Syntetyczny, niewchłanialny, pleciony szew poliestrowy, zbudowany z rdzenia oplecionego 16 mikrowłóknami, powlekany polibutylanem.</t>
  </si>
  <si>
    <t>Syntetyczny, niewchłanialny, pleciony szew poliestrowy, zbudowany z rdzenia oplecionego 16 mikrowłóknami, powlekany polibutylanem.
Grubość nitki	 2 , Min długość nitki 75 cm, 	Długość igły 40 mm, 	Opis igły 1/2 koła , okrągło tnąca</t>
  </si>
  <si>
    <t>Syntetyczny, niewchłanialny, pleciony szew poliestrowy, zbudowany z rdzenia oplecionego 16 mikrowłóknami, powlekany polibutylanem.
Grubość nitki	0 , Min długość nitki 75 cm, 	Długość igły 31 mm, 	Opis igły 1/2 koła , okrągła</t>
  </si>
  <si>
    <t>Syntetyczny, niewchłanialny, pleciony szew poliestrowy, zbudowany z rdzenia oplecionego 16 mikrowłóknami, powlekany polibutylanem.
Grubość nitki	4/0 , Min długość nitki 35 cm, 	Długość igły 19 mm, 	Opis igły prosta
okrągło-tnąca podwójna</t>
  </si>
  <si>
    <t>(P10) Pakiet X - Syntetyczny wchłanialny szew jednowłóknowy wykonany z polydioksanonu.</t>
  </si>
  <si>
    <t>Syntetyczny wchłanialny szew jednowłóknowy wykonany z polydioksanonu. Przybliżony profil podtrzymywania tkankowego: po 14 dniach - 80%, po 28 dniach - 70%, po 42 dniach - 60%. Okres podtrzymywania tkankowego do 90 dni. Okres wchłaniania 182 - 238 dni.
Grubość nitki 0	Min długość nitki 240 cm pętla 	Długość igły	110 Opis igły 5/8 koła, igła okrągła, przeciwzakłuciowa</t>
  </si>
  <si>
    <t>Syntetyczny wchłanialny szew jednowłóknowy wykonany z polydioksanonu. Przybliżony profil podtrzymywania tkankowego: po 14 dniach - 80%, po 28 dniach - 70%, po 42 dniach - 60%. Okres podtrzymywania tkankowego do 90 dni. Okres wchłaniania 182 - 238 dni.
Grubość nitki 0	Min długość nitki 150 cm pętla 	Długość igły	110 Opis igły 5/8 koła, igła okrągła, wzmocniona</t>
  </si>
  <si>
    <t>Syntetyczny wchłanialny szew jednowłóknowy wykonany z polydioksanonu. Przybliżony profil podtrzymywania tkankowego: po 14 dniach - 80%, po 28 dniach - 70%, po 42 dniach - 60%. Okres podtrzymywania tkankowego do 90 dni. Okres wchłaniania 182 - 238 dni.
Grubość nitki 1	Min długość nitki 240 cm pętla 	Długość igły	110 Opis igły 5/8 koła, igła szpatułkowa</t>
  </si>
  <si>
    <t>(P11) Pakiet XI - Nici</t>
  </si>
  <si>
    <t>Bezwęzłowe urządzenie do kontrolowanego zamykania ran z dwoma igłami. Syntetyczny szew wykonany z polidioksanonu, ze spiralnie ułożonymi kotwicami, barwiony na fioletowo, wchłanialny. Czas podtrzymywania tkankowego do 90 dni. Przybliżony okres wchłaniania się szwu wynosi: 210 dni.
Grubość nitki	2/0 Min długość nitki 14x14 	Długość igły 26 mm	Opis igły 1/2 koła okrągła</t>
  </si>
  <si>
    <t>System zamykania ran zawierający aplikator z jałowym, płynnym klejem do stosowania miejscowego na skórę, zawierający monomer (cyjanoakrylan 2-oktylu) oraz samoprzylepną siatkę poliestrową. Polimeryzacja kleju następuje w czasie około 60 sekund. Zapewnia elastycznczną barierę przeciwdrobnoustrojową, która w warunkach in vitro przez 72 godziny zapewnia 99% ochronę przed drobnoustrojami zwykle odpowiadajqcymi za zakazenia miejsca operowanego. Wykazuje inhibicję rozwoju bakterii Gram-dodatnich (MRSA i MRSE) oraz Gram-ujemnych (E. coli) w warunkach in vitro.
System zamykania skóry: klej skórny 2-oktyl cyjanoakrylat , elastyczna, samoprzylepna siatka elastyczna - długość 22 cm, szerokość 4 cm, pojemność aplikatora 3,8 ml.</t>
  </si>
  <si>
    <t>2szt/op</t>
  </si>
  <si>
    <t>Bezwęzłowe urządzenie do kontrolowanego zamykania ran wykonane z polidioksanonu z igłą na jednym końcu i prostokątnym elementem mocującym szew w tkance, na drugim (wymiary: 2,5mm x 5mm). Szew syntetyczny z symetrycznie ułożonymi kotwicami - 5 kotwic na 1 cm szwu, barwiony na fioletowo, wchłanialny. Posiadający antyseptyczny czynnik antybakteryjny - triklosan, o potwierdzonym testami in-vitro działaniu hamującym wzrost drobnoustrojów chorobotwórczych najczęściej wywołujących infekcje pooperacyjne: Staphylococcus aureus, Staphylococcus epidermidis, MRSA, MRSE, E. coli, Klebsiella pneumoniae. Okres podtrzymywania tkankowego: do 90 dni. Okres wchłaniania: 210 dni.
Grubość nitki	1 Min długość nitki	45 cm Długość igły 36 mm 	Opis igły 36 mm, 1/2 koła , okrągła</t>
  </si>
  <si>
    <t>Bezwęzłowe urządzenie do kontrolowanego zamykania ran z igłą na jednym końcu i z regulowaną pętlą mocującą na drugim. Syntetyczny wchłanialny szew ze spiralnie ułożonymi kotwicami, wykonany z kopolimeru glikolidu i e-kaprolaktonu. Okres wchłaniania: 91 dni. Posiada antyseptyczny czynnik antybakteryjny - triklosan, posiadający potwierdzone testami in-vitro działanie hamujące wzrost drobnoustrojów chorobotwórczych najczęściej wywołujących infekcje pooperacyjne: Staphylococcus aureus, Staphylococcus epidermidis, MRSA, MRSE, E. coli, Klebsiella pneumoniae.
Grubość nitki 2/0 	Min długość nitki 70 cm	Długość igły 26 	Opis igły 26 mm, 1/2 koła, odwrotnie tnąca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</si>
</sst>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workbookViewId="0">
      <selection activeCell="O19" sqref="O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9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36</v>
      </c>
      <c r="J4" s="9">
        <v>72</v>
      </c>
      <c r="K4" s="9"/>
      <c r="L4" s="8">
        <f t="shared" ref="L4:L18" si="0">ROUND(K4*((100+N4)/100), 2)</f>
        <v>0</v>
      </c>
      <c r="M4" s="8">
        <f t="shared" ref="M4:M18" si="1">J4*K4</f>
        <v>0</v>
      </c>
      <c r="N4" s="10"/>
      <c r="O4" s="8">
        <f t="shared" ref="O4:O18" si="2">J4*L4</f>
        <v>0</v>
      </c>
    </row>
    <row r="5" spans="1:15" ht="7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>
        <v>36</v>
      </c>
      <c r="J5" s="9">
        <v>72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9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>
        <v>36</v>
      </c>
      <c r="J6" s="9">
        <v>8064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9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>
        <v>36</v>
      </c>
      <c r="J7" s="9">
        <v>2700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90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>
        <v>36</v>
      </c>
      <c r="J8" s="9">
        <v>648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90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>
        <v>36</v>
      </c>
      <c r="J9" s="9">
        <v>4608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75" x14ac:dyDescent="0.25">
      <c r="A10" s="7">
        <v>7</v>
      </c>
      <c r="B10" s="11"/>
      <c r="C10" s="7" t="s">
        <v>16</v>
      </c>
      <c r="D10" s="11" t="s">
        <v>24</v>
      </c>
      <c r="E10" s="11"/>
      <c r="F10" s="11"/>
      <c r="G10" s="11"/>
      <c r="H10" s="7" t="s">
        <v>18</v>
      </c>
      <c r="I10" s="7">
        <v>36</v>
      </c>
      <c r="J10" s="9">
        <v>72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75" x14ac:dyDescent="0.25">
      <c r="A11" s="7">
        <v>8</v>
      </c>
      <c r="B11" s="11"/>
      <c r="C11" s="7" t="s">
        <v>16</v>
      </c>
      <c r="D11" s="11" t="s">
        <v>25</v>
      </c>
      <c r="E11" s="11"/>
      <c r="F11" s="11"/>
      <c r="G11" s="11"/>
      <c r="H11" s="7" t="s">
        <v>18</v>
      </c>
      <c r="I11" s="7">
        <v>36</v>
      </c>
      <c r="J11" s="9">
        <v>5760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9</v>
      </c>
      <c r="B12" s="11"/>
      <c r="C12" s="7" t="s">
        <v>16</v>
      </c>
      <c r="D12" s="11" t="s">
        <v>26</v>
      </c>
      <c r="E12" s="11"/>
      <c r="F12" s="11"/>
      <c r="G12" s="11"/>
      <c r="H12" s="7" t="s">
        <v>18</v>
      </c>
      <c r="I12" s="7">
        <v>5</v>
      </c>
      <c r="J12" s="9">
        <v>10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90" x14ac:dyDescent="0.25">
      <c r="A13" s="7">
        <v>10</v>
      </c>
      <c r="B13" s="11"/>
      <c r="C13" s="7" t="s">
        <v>16</v>
      </c>
      <c r="D13" s="11" t="s">
        <v>27</v>
      </c>
      <c r="E13" s="11"/>
      <c r="F13" s="11"/>
      <c r="G13" s="11"/>
      <c r="H13" s="7" t="s">
        <v>18</v>
      </c>
      <c r="I13" s="7">
        <v>36</v>
      </c>
      <c r="J13" s="9">
        <v>360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90" x14ac:dyDescent="0.25">
      <c r="A14" s="7">
        <v>11</v>
      </c>
      <c r="B14" s="11"/>
      <c r="C14" s="7" t="s">
        <v>16</v>
      </c>
      <c r="D14" s="11" t="s">
        <v>28</v>
      </c>
      <c r="E14" s="11"/>
      <c r="F14" s="11"/>
      <c r="G14" s="11"/>
      <c r="H14" s="7" t="s">
        <v>18</v>
      </c>
      <c r="I14" s="7">
        <v>36</v>
      </c>
      <c r="J14" s="9">
        <v>360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75" x14ac:dyDescent="0.25">
      <c r="A15" s="7">
        <v>12</v>
      </c>
      <c r="B15" s="11"/>
      <c r="C15" s="7" t="s">
        <v>16</v>
      </c>
      <c r="D15" s="11" t="s">
        <v>29</v>
      </c>
      <c r="E15" s="11"/>
      <c r="F15" s="11"/>
      <c r="G15" s="11"/>
      <c r="H15" s="7" t="s">
        <v>18</v>
      </c>
      <c r="I15" s="7">
        <v>36</v>
      </c>
      <c r="J15" s="9">
        <v>108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75" x14ac:dyDescent="0.25">
      <c r="A16" s="7">
        <v>13</v>
      </c>
      <c r="B16" s="11"/>
      <c r="C16" s="7" t="s">
        <v>16</v>
      </c>
      <c r="D16" s="11" t="s">
        <v>30</v>
      </c>
      <c r="E16" s="11"/>
      <c r="F16" s="11"/>
      <c r="G16" s="11"/>
      <c r="H16" s="7" t="s">
        <v>18</v>
      </c>
      <c r="I16" s="7">
        <v>24</v>
      </c>
      <c r="J16" s="9">
        <v>192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75" x14ac:dyDescent="0.25">
      <c r="A17" s="7">
        <v>14</v>
      </c>
      <c r="B17" s="11"/>
      <c r="C17" s="7" t="s">
        <v>16</v>
      </c>
      <c r="D17" s="11" t="s">
        <v>31</v>
      </c>
      <c r="E17" s="11"/>
      <c r="F17" s="11"/>
      <c r="G17" s="11"/>
      <c r="H17" s="7" t="s">
        <v>18</v>
      </c>
      <c r="I17" s="7">
        <v>24</v>
      </c>
      <c r="J17" s="9">
        <v>144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75" x14ac:dyDescent="0.25">
      <c r="A18" s="7">
        <v>15</v>
      </c>
      <c r="B18" s="11"/>
      <c r="C18" s="7" t="s">
        <v>16</v>
      </c>
      <c r="D18" s="11" t="s">
        <v>32</v>
      </c>
      <c r="E18" s="11"/>
      <c r="F18" s="11"/>
      <c r="G18" s="11"/>
      <c r="H18" s="7" t="s">
        <v>18</v>
      </c>
      <c r="I18" s="7">
        <v>24</v>
      </c>
      <c r="J18" s="9">
        <v>72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I19" t="s">
        <v>33</v>
      </c>
      <c r="J19" s="8"/>
      <c r="K19" s="8"/>
      <c r="L19" s="8"/>
      <c r="M19" s="8">
        <f>SUM(M4:M18)</f>
        <v>0</v>
      </c>
      <c r="N19" s="8"/>
      <c r="O19" s="8">
        <f>SUM(O4:O18)</f>
        <v>0</v>
      </c>
      <c r="P1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113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85</v>
      </c>
      <c r="B4" s="11"/>
      <c r="C4" s="7" t="s">
        <v>16</v>
      </c>
      <c r="D4" s="11" t="s">
        <v>114</v>
      </c>
      <c r="E4" s="11"/>
      <c r="F4" s="11"/>
      <c r="G4" s="11"/>
      <c r="H4" s="7" t="s">
        <v>18</v>
      </c>
      <c r="I4" s="7" t="s">
        <v>64</v>
      </c>
      <c r="J4" s="9">
        <v>12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05" x14ac:dyDescent="0.25">
      <c r="A5" s="7">
        <v>86</v>
      </c>
      <c r="B5" s="11"/>
      <c r="C5" s="7" t="s">
        <v>16</v>
      </c>
      <c r="D5" s="11" t="s">
        <v>115</v>
      </c>
      <c r="E5" s="11"/>
      <c r="F5" s="11"/>
      <c r="G5" s="11"/>
      <c r="H5" s="7" t="s">
        <v>18</v>
      </c>
      <c r="I5" s="7" t="s">
        <v>64</v>
      </c>
      <c r="J5" s="9">
        <v>12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05" x14ac:dyDescent="0.25">
      <c r="A6" s="7">
        <v>87</v>
      </c>
      <c r="B6" s="11"/>
      <c r="C6" s="7" t="s">
        <v>16</v>
      </c>
      <c r="D6" s="11" t="s">
        <v>116</v>
      </c>
      <c r="E6" s="11"/>
      <c r="F6" s="11"/>
      <c r="G6" s="11"/>
      <c r="H6" s="7" t="s">
        <v>18</v>
      </c>
      <c r="I6" s="7" t="s">
        <v>64</v>
      </c>
      <c r="J6" s="9">
        <v>12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33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8"/>
  <sheetViews>
    <sheetView tabSelected="1"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117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88</v>
      </c>
      <c r="B4" s="11"/>
      <c r="C4" s="7" t="s">
        <v>16</v>
      </c>
      <c r="D4" s="11" t="s">
        <v>118</v>
      </c>
      <c r="E4" s="11"/>
      <c r="F4" s="11"/>
      <c r="G4" s="11"/>
      <c r="H4" s="7" t="s">
        <v>18</v>
      </c>
      <c r="I4" s="7" t="s">
        <v>64</v>
      </c>
      <c r="J4" s="9">
        <v>12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95" x14ac:dyDescent="0.25">
      <c r="A5" s="7">
        <v>89</v>
      </c>
      <c r="B5" s="11"/>
      <c r="C5" s="7" t="s">
        <v>16</v>
      </c>
      <c r="D5" s="11" t="s">
        <v>119</v>
      </c>
      <c r="E5" s="11"/>
      <c r="F5" s="11"/>
      <c r="G5" s="11"/>
      <c r="H5" s="7" t="s">
        <v>18</v>
      </c>
      <c r="I5" s="7" t="s">
        <v>120</v>
      </c>
      <c r="J5" s="9">
        <v>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225" x14ac:dyDescent="0.25">
      <c r="A6" s="7">
        <v>90</v>
      </c>
      <c r="B6" s="11"/>
      <c r="C6" s="7" t="s">
        <v>16</v>
      </c>
      <c r="D6" s="11" t="s">
        <v>121</v>
      </c>
      <c r="E6" s="11"/>
      <c r="F6" s="11"/>
      <c r="G6" s="11"/>
      <c r="H6" s="7" t="s">
        <v>18</v>
      </c>
      <c r="I6" s="7" t="s">
        <v>64</v>
      </c>
      <c r="J6" s="9">
        <v>12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80" x14ac:dyDescent="0.25">
      <c r="A7" s="7">
        <v>91</v>
      </c>
      <c r="B7" s="11"/>
      <c r="C7" s="7" t="s">
        <v>16</v>
      </c>
      <c r="D7" s="11" t="s">
        <v>122</v>
      </c>
      <c r="E7" s="11"/>
      <c r="F7" s="11"/>
      <c r="G7" s="11"/>
      <c r="H7" s="7" t="s">
        <v>18</v>
      </c>
      <c r="I7" s="7" t="s">
        <v>64</v>
      </c>
      <c r="J7" s="9">
        <v>12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33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8"/>
  <sheetViews>
    <sheetView workbookViewId="0">
      <selection activeCell="O18" sqref="O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34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90" x14ac:dyDescent="0.25">
      <c r="A4" s="7">
        <v>16</v>
      </c>
      <c r="B4" s="11"/>
      <c r="C4" s="7" t="s">
        <v>16</v>
      </c>
      <c r="D4" s="11" t="s">
        <v>35</v>
      </c>
      <c r="E4" s="11"/>
      <c r="F4" s="11"/>
      <c r="G4" s="11"/>
      <c r="H4" s="7" t="s">
        <v>18</v>
      </c>
      <c r="I4" s="7">
        <v>36</v>
      </c>
      <c r="J4" s="9">
        <v>72</v>
      </c>
      <c r="K4" s="9"/>
      <c r="L4" s="8">
        <f t="shared" ref="L4:L17" si="0">ROUND(K4*((100+N4)/100), 2)</f>
        <v>0</v>
      </c>
      <c r="M4" s="8">
        <f t="shared" ref="M4:M17" si="1">J4*K4</f>
        <v>0</v>
      </c>
      <c r="N4" s="10"/>
      <c r="O4" s="8">
        <f t="shared" ref="O4:O17" si="2">J4*L4</f>
        <v>0</v>
      </c>
    </row>
    <row r="5" spans="1:15" ht="90" x14ac:dyDescent="0.25">
      <c r="A5" s="7">
        <v>17</v>
      </c>
      <c r="B5" s="11"/>
      <c r="C5" s="7" t="s">
        <v>16</v>
      </c>
      <c r="D5" s="11" t="s">
        <v>36</v>
      </c>
      <c r="E5" s="11"/>
      <c r="F5" s="11"/>
      <c r="G5" s="11"/>
      <c r="H5" s="7" t="s">
        <v>18</v>
      </c>
      <c r="I5" s="7">
        <v>36</v>
      </c>
      <c r="J5" s="9">
        <v>72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90" x14ac:dyDescent="0.25">
      <c r="A6" s="7">
        <v>18</v>
      </c>
      <c r="B6" s="11"/>
      <c r="C6" s="7" t="s">
        <v>16</v>
      </c>
      <c r="D6" s="11" t="s">
        <v>37</v>
      </c>
      <c r="E6" s="11"/>
      <c r="F6" s="11"/>
      <c r="G6" s="11"/>
      <c r="H6" s="7" t="s">
        <v>18</v>
      </c>
      <c r="I6" s="7">
        <v>36</v>
      </c>
      <c r="J6" s="9">
        <v>72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90" x14ac:dyDescent="0.25">
      <c r="A7" s="7">
        <v>19</v>
      </c>
      <c r="B7" s="11"/>
      <c r="C7" s="7" t="s">
        <v>16</v>
      </c>
      <c r="D7" s="11" t="s">
        <v>38</v>
      </c>
      <c r="E7" s="11"/>
      <c r="F7" s="11"/>
      <c r="G7" s="11"/>
      <c r="H7" s="7" t="s">
        <v>18</v>
      </c>
      <c r="I7" s="7">
        <v>36</v>
      </c>
      <c r="J7" s="9">
        <v>648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90" x14ac:dyDescent="0.25">
      <c r="A8" s="7">
        <v>20</v>
      </c>
      <c r="B8" s="11"/>
      <c r="C8" s="7" t="s">
        <v>16</v>
      </c>
      <c r="D8" s="11" t="s">
        <v>39</v>
      </c>
      <c r="E8" s="11"/>
      <c r="F8" s="11"/>
      <c r="G8" s="11"/>
      <c r="H8" s="7" t="s">
        <v>18</v>
      </c>
      <c r="I8" s="7">
        <v>36</v>
      </c>
      <c r="J8" s="9">
        <v>72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90" x14ac:dyDescent="0.25">
      <c r="A9" s="7">
        <v>21</v>
      </c>
      <c r="B9" s="11"/>
      <c r="C9" s="7" t="s">
        <v>16</v>
      </c>
      <c r="D9" s="11" t="s">
        <v>40</v>
      </c>
      <c r="E9" s="11"/>
      <c r="F9" s="11"/>
      <c r="G9" s="11"/>
      <c r="H9" s="7" t="s">
        <v>18</v>
      </c>
      <c r="I9" s="7">
        <v>36</v>
      </c>
      <c r="J9" s="9">
        <v>72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90" x14ac:dyDescent="0.25">
      <c r="A10" s="7">
        <v>22</v>
      </c>
      <c r="B10" s="11"/>
      <c r="C10" s="7" t="s">
        <v>16</v>
      </c>
      <c r="D10" s="11" t="s">
        <v>41</v>
      </c>
      <c r="E10" s="11"/>
      <c r="F10" s="11"/>
      <c r="G10" s="11"/>
      <c r="H10" s="7" t="s">
        <v>18</v>
      </c>
      <c r="I10" s="7">
        <v>36</v>
      </c>
      <c r="J10" s="9">
        <v>72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90" x14ac:dyDescent="0.25">
      <c r="A11" s="7">
        <v>23</v>
      </c>
      <c r="B11" s="11"/>
      <c r="C11" s="7" t="s">
        <v>16</v>
      </c>
      <c r="D11" s="11" t="s">
        <v>42</v>
      </c>
      <c r="E11" s="11"/>
      <c r="F11" s="11"/>
      <c r="G11" s="11"/>
      <c r="H11" s="7" t="s">
        <v>18</v>
      </c>
      <c r="I11" s="7">
        <v>36</v>
      </c>
      <c r="J11" s="9">
        <v>360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90" x14ac:dyDescent="0.25">
      <c r="A12" s="7">
        <v>24</v>
      </c>
      <c r="B12" s="11"/>
      <c r="C12" s="7" t="s">
        <v>16</v>
      </c>
      <c r="D12" s="11" t="s">
        <v>43</v>
      </c>
      <c r="E12" s="11"/>
      <c r="F12" s="11"/>
      <c r="G12" s="11"/>
      <c r="H12" s="7" t="s">
        <v>18</v>
      </c>
      <c r="I12" s="7">
        <v>36</v>
      </c>
      <c r="J12" s="9">
        <v>360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120" x14ac:dyDescent="0.25">
      <c r="A13" s="7">
        <v>25</v>
      </c>
      <c r="B13" s="11"/>
      <c r="C13" s="7" t="s">
        <v>16</v>
      </c>
      <c r="D13" s="11" t="s">
        <v>44</v>
      </c>
      <c r="E13" s="11"/>
      <c r="F13" s="11"/>
      <c r="G13" s="11"/>
      <c r="H13" s="7" t="s">
        <v>18</v>
      </c>
      <c r="I13" s="7">
        <v>36</v>
      </c>
      <c r="J13" s="9">
        <v>108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120" x14ac:dyDescent="0.25">
      <c r="A14" s="7">
        <v>26</v>
      </c>
      <c r="B14" s="11"/>
      <c r="C14" s="7" t="s">
        <v>16</v>
      </c>
      <c r="D14" s="11" t="s">
        <v>45</v>
      </c>
      <c r="E14" s="11"/>
      <c r="F14" s="11"/>
      <c r="G14" s="11"/>
      <c r="H14" s="7" t="s">
        <v>18</v>
      </c>
      <c r="I14" s="7">
        <v>36</v>
      </c>
      <c r="J14" s="9">
        <v>108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90" x14ac:dyDescent="0.25">
      <c r="A15" s="7">
        <v>27</v>
      </c>
      <c r="B15" s="11"/>
      <c r="C15" s="7" t="s">
        <v>16</v>
      </c>
      <c r="D15" s="11" t="s">
        <v>46</v>
      </c>
      <c r="E15" s="11"/>
      <c r="F15" s="11"/>
      <c r="G15" s="11"/>
      <c r="H15" s="7" t="s">
        <v>18</v>
      </c>
      <c r="I15" s="7">
        <v>36</v>
      </c>
      <c r="J15" s="9">
        <v>108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90" x14ac:dyDescent="0.25">
      <c r="A16" s="7">
        <v>28</v>
      </c>
      <c r="B16" s="11"/>
      <c r="C16" s="7" t="s">
        <v>16</v>
      </c>
      <c r="D16" s="11" t="s">
        <v>47</v>
      </c>
      <c r="E16" s="11"/>
      <c r="F16" s="11"/>
      <c r="G16" s="11"/>
      <c r="H16" s="7" t="s">
        <v>18</v>
      </c>
      <c r="I16" s="7">
        <v>36</v>
      </c>
      <c r="J16" s="9">
        <v>108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90" x14ac:dyDescent="0.25">
      <c r="A17" s="7">
        <v>29</v>
      </c>
      <c r="B17" s="11"/>
      <c r="C17" s="7" t="s">
        <v>16</v>
      </c>
      <c r="D17" s="11" t="s">
        <v>48</v>
      </c>
      <c r="E17" s="11"/>
      <c r="F17" s="11"/>
      <c r="G17" s="11"/>
      <c r="H17" s="7" t="s">
        <v>18</v>
      </c>
      <c r="I17" s="7">
        <v>36</v>
      </c>
      <c r="J17" s="9">
        <v>432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I18" t="s">
        <v>33</v>
      </c>
      <c r="J18" s="8"/>
      <c r="K18" s="8"/>
      <c r="L18" s="8"/>
      <c r="M18" s="8">
        <f>SUM(M4:M17)</f>
        <v>0</v>
      </c>
      <c r="N18" s="8"/>
      <c r="O18" s="8">
        <f>SUM(O4:O17)</f>
        <v>0</v>
      </c>
      <c r="P1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2"/>
  <sheetViews>
    <sheetView workbookViewId="0">
      <selection activeCell="O12" sqref="O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30</v>
      </c>
      <c r="B4" s="11"/>
      <c r="C4" s="7" t="s">
        <v>16</v>
      </c>
      <c r="D4" s="11" t="s">
        <v>50</v>
      </c>
      <c r="E4" s="11"/>
      <c r="F4" s="11"/>
      <c r="G4" s="11"/>
      <c r="H4" s="7" t="s">
        <v>18</v>
      </c>
      <c r="I4" s="7">
        <v>36</v>
      </c>
      <c r="J4" s="9">
        <v>720</v>
      </c>
      <c r="K4" s="9"/>
      <c r="L4" s="8">
        <f t="shared" ref="L4:L11" si="0">ROUND(K4*((100+N4)/100), 2)</f>
        <v>0</v>
      </c>
      <c r="M4" s="8">
        <f t="shared" ref="M4:M11" si="1">J4*K4</f>
        <v>0</v>
      </c>
      <c r="N4" s="10"/>
      <c r="O4" s="8">
        <f t="shared" ref="O4:O11" si="2">J4*L4</f>
        <v>0</v>
      </c>
    </row>
    <row r="5" spans="1:16" ht="135" x14ac:dyDescent="0.25">
      <c r="A5" s="7">
        <v>31</v>
      </c>
      <c r="B5" s="11"/>
      <c r="C5" s="7" t="s">
        <v>16</v>
      </c>
      <c r="D5" s="11" t="s">
        <v>51</v>
      </c>
      <c r="E5" s="11"/>
      <c r="F5" s="11"/>
      <c r="G5" s="11"/>
      <c r="H5" s="7" t="s">
        <v>18</v>
      </c>
      <c r="I5" s="7">
        <v>36</v>
      </c>
      <c r="J5" s="9">
        <v>1080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135" x14ac:dyDescent="0.25">
      <c r="A6" s="7">
        <v>32</v>
      </c>
      <c r="B6" s="11"/>
      <c r="C6" s="7" t="s">
        <v>16</v>
      </c>
      <c r="D6" s="11" t="s">
        <v>52</v>
      </c>
      <c r="E6" s="11"/>
      <c r="F6" s="11"/>
      <c r="G6" s="11"/>
      <c r="H6" s="7" t="s">
        <v>18</v>
      </c>
      <c r="I6" s="7">
        <v>36</v>
      </c>
      <c r="J6" s="9">
        <v>1368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120" x14ac:dyDescent="0.25">
      <c r="A7" s="7">
        <v>33</v>
      </c>
      <c r="B7" s="11"/>
      <c r="C7" s="7" t="s">
        <v>53</v>
      </c>
      <c r="D7" s="11" t="s">
        <v>54</v>
      </c>
      <c r="E7" s="11"/>
      <c r="F7" s="11"/>
      <c r="G7" s="11"/>
      <c r="H7" s="7" t="s">
        <v>18</v>
      </c>
      <c r="I7" s="7">
        <v>36</v>
      </c>
      <c r="J7" s="9">
        <v>72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135" x14ac:dyDescent="0.25">
      <c r="A8" s="7">
        <v>34</v>
      </c>
      <c r="B8" s="11"/>
      <c r="C8" s="7" t="s">
        <v>16</v>
      </c>
      <c r="D8" s="11" t="s">
        <v>55</v>
      </c>
      <c r="E8" s="11"/>
      <c r="F8" s="11"/>
      <c r="G8" s="11"/>
      <c r="H8" s="7" t="s">
        <v>18</v>
      </c>
      <c r="I8" s="7">
        <v>36</v>
      </c>
      <c r="J8" s="9">
        <v>720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135" x14ac:dyDescent="0.25">
      <c r="A9" s="7">
        <v>35</v>
      </c>
      <c r="B9" s="11"/>
      <c r="C9" s="7" t="s">
        <v>16</v>
      </c>
      <c r="D9" s="11" t="s">
        <v>56</v>
      </c>
      <c r="E9" s="11"/>
      <c r="F9" s="11"/>
      <c r="G9" s="11"/>
      <c r="H9" s="7" t="s">
        <v>18</v>
      </c>
      <c r="I9" s="7">
        <v>36</v>
      </c>
      <c r="J9" s="9">
        <v>72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120" x14ac:dyDescent="0.25">
      <c r="A10" s="7">
        <v>36</v>
      </c>
      <c r="B10" s="11"/>
      <c r="C10" s="7" t="s">
        <v>16</v>
      </c>
      <c r="D10" s="11" t="s">
        <v>57</v>
      </c>
      <c r="E10" s="11"/>
      <c r="F10" s="11"/>
      <c r="G10" s="11"/>
      <c r="H10" s="7" t="s">
        <v>18</v>
      </c>
      <c r="I10" s="7">
        <v>36</v>
      </c>
      <c r="J10" s="9">
        <v>360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135" x14ac:dyDescent="0.25">
      <c r="A11" s="7">
        <v>37</v>
      </c>
      <c r="B11" s="11"/>
      <c r="C11" s="7" t="s">
        <v>16</v>
      </c>
      <c r="D11" s="11" t="s">
        <v>58</v>
      </c>
      <c r="E11" s="11"/>
      <c r="F11" s="11"/>
      <c r="G11" s="11"/>
      <c r="H11" s="7" t="s">
        <v>18</v>
      </c>
      <c r="I11" s="7">
        <v>36</v>
      </c>
      <c r="J11" s="9">
        <v>360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x14ac:dyDescent="0.25">
      <c r="I12" t="s">
        <v>33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38</v>
      </c>
      <c r="B4" s="11"/>
      <c r="C4" s="7" t="s">
        <v>16</v>
      </c>
      <c r="D4" s="11" t="s">
        <v>60</v>
      </c>
      <c r="E4" s="11"/>
      <c r="F4" s="11"/>
      <c r="G4" s="11"/>
      <c r="H4" s="7" t="s">
        <v>18</v>
      </c>
      <c r="I4" s="7">
        <v>24</v>
      </c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39</v>
      </c>
      <c r="B5" s="11"/>
      <c r="C5" s="7" t="s">
        <v>16</v>
      </c>
      <c r="D5" s="11" t="s">
        <v>61</v>
      </c>
      <c r="E5" s="11"/>
      <c r="F5" s="11"/>
      <c r="G5" s="11"/>
      <c r="H5" s="7" t="s">
        <v>18</v>
      </c>
      <c r="I5" s="7">
        <v>24</v>
      </c>
      <c r="J5" s="9">
        <v>240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33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40</v>
      </c>
      <c r="B4" s="11"/>
      <c r="C4" s="7" t="s">
        <v>16</v>
      </c>
      <c r="D4" s="11" t="s">
        <v>63</v>
      </c>
      <c r="E4" s="11"/>
      <c r="F4" s="11"/>
      <c r="G4" s="11"/>
      <c r="H4" s="7" t="s">
        <v>18</v>
      </c>
      <c r="I4" s="7" t="s">
        <v>64</v>
      </c>
      <c r="J4" s="9">
        <v>240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05" x14ac:dyDescent="0.25">
      <c r="A5" s="7">
        <v>41</v>
      </c>
      <c r="B5" s="11"/>
      <c r="C5" s="7" t="s">
        <v>16</v>
      </c>
      <c r="D5" s="11" t="s">
        <v>65</v>
      </c>
      <c r="E5" s="11"/>
      <c r="F5" s="11"/>
      <c r="G5" s="11"/>
      <c r="H5" s="7" t="s">
        <v>18</v>
      </c>
      <c r="I5" s="7" t="s">
        <v>64</v>
      </c>
      <c r="J5" s="9">
        <v>84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05" x14ac:dyDescent="0.25">
      <c r="A6" s="7">
        <v>42</v>
      </c>
      <c r="B6" s="11"/>
      <c r="C6" s="7" t="s">
        <v>16</v>
      </c>
      <c r="D6" s="11" t="s">
        <v>66</v>
      </c>
      <c r="E6" s="11"/>
      <c r="F6" s="11"/>
      <c r="G6" s="11"/>
      <c r="H6" s="7" t="s">
        <v>18</v>
      </c>
      <c r="I6" s="7" t="s">
        <v>67</v>
      </c>
      <c r="J6" s="9">
        <v>72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90" x14ac:dyDescent="0.25">
      <c r="A7" s="7">
        <v>43</v>
      </c>
      <c r="B7" s="11"/>
      <c r="C7" s="7" t="s">
        <v>16</v>
      </c>
      <c r="D7" s="11" t="s">
        <v>68</v>
      </c>
      <c r="E7" s="11"/>
      <c r="F7" s="11"/>
      <c r="G7" s="11"/>
      <c r="H7" s="7" t="s">
        <v>18</v>
      </c>
      <c r="I7" s="7" t="s">
        <v>67</v>
      </c>
      <c r="J7" s="9">
        <v>216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33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44</v>
      </c>
      <c r="B4" s="11"/>
      <c r="C4" s="7" t="s">
        <v>16</v>
      </c>
      <c r="D4" s="11" t="s">
        <v>70</v>
      </c>
      <c r="E4" s="11"/>
      <c r="F4" s="11"/>
      <c r="G4" s="11"/>
      <c r="H4" s="7" t="s">
        <v>18</v>
      </c>
      <c r="I4" s="7" t="s">
        <v>64</v>
      </c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75" x14ac:dyDescent="0.25">
      <c r="A5" s="7">
        <v>45</v>
      </c>
      <c r="B5" s="11"/>
      <c r="C5" s="7" t="s">
        <v>16</v>
      </c>
      <c r="D5" s="11" t="s">
        <v>71</v>
      </c>
      <c r="E5" s="11"/>
      <c r="F5" s="11"/>
      <c r="G5" s="11"/>
      <c r="H5" s="7" t="s">
        <v>18</v>
      </c>
      <c r="I5" s="7" t="s">
        <v>64</v>
      </c>
      <c r="J5" s="9">
        <v>96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75" x14ac:dyDescent="0.25">
      <c r="A6" s="7">
        <v>46</v>
      </c>
      <c r="B6" s="11"/>
      <c r="C6" s="7" t="s">
        <v>16</v>
      </c>
      <c r="D6" s="11" t="s">
        <v>72</v>
      </c>
      <c r="E6" s="11"/>
      <c r="F6" s="11"/>
      <c r="G6" s="11"/>
      <c r="H6" s="7" t="s">
        <v>18</v>
      </c>
      <c r="I6" s="7" t="s">
        <v>64</v>
      </c>
      <c r="J6" s="9">
        <v>36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33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8"/>
  <sheetViews>
    <sheetView workbookViewId="0">
      <selection activeCell="O28" sqref="O2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73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195" x14ac:dyDescent="0.25">
      <c r="A4" s="7">
        <v>47</v>
      </c>
      <c r="B4" s="11"/>
      <c r="C4" s="7" t="s">
        <v>16</v>
      </c>
      <c r="D4" s="11" t="s">
        <v>74</v>
      </c>
      <c r="E4" s="11"/>
      <c r="F4" s="11"/>
      <c r="G4" s="11"/>
      <c r="H4" s="7" t="s">
        <v>18</v>
      </c>
      <c r="I4" s="7">
        <v>36</v>
      </c>
      <c r="J4" s="9">
        <v>180</v>
      </c>
      <c r="K4" s="9"/>
      <c r="L4" s="8">
        <f t="shared" ref="L4:L27" si="0">ROUND(K4*((100+N4)/100), 2)</f>
        <v>0</v>
      </c>
      <c r="M4" s="8">
        <f t="shared" ref="M4:M27" si="1">J4*K4</f>
        <v>0</v>
      </c>
      <c r="N4" s="10"/>
      <c r="O4" s="8">
        <f t="shared" ref="O4:O27" si="2">J4*L4</f>
        <v>0</v>
      </c>
    </row>
    <row r="5" spans="1:15" ht="195" x14ac:dyDescent="0.25">
      <c r="A5" s="7">
        <v>48</v>
      </c>
      <c r="B5" s="11"/>
      <c r="C5" s="7" t="s">
        <v>16</v>
      </c>
      <c r="D5" s="11" t="s">
        <v>75</v>
      </c>
      <c r="E5" s="11"/>
      <c r="F5" s="11"/>
      <c r="G5" s="11"/>
      <c r="H5" s="7" t="s">
        <v>18</v>
      </c>
      <c r="I5" s="7">
        <v>36</v>
      </c>
      <c r="J5" s="9">
        <v>72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195" x14ac:dyDescent="0.25">
      <c r="A6" s="7">
        <v>49</v>
      </c>
      <c r="B6" s="11"/>
      <c r="C6" s="7" t="s">
        <v>16</v>
      </c>
      <c r="D6" s="11" t="s">
        <v>76</v>
      </c>
      <c r="E6" s="11"/>
      <c r="F6" s="11"/>
      <c r="G6" s="11"/>
      <c r="H6" s="7" t="s">
        <v>18</v>
      </c>
      <c r="I6" s="7">
        <v>36</v>
      </c>
      <c r="J6" s="9">
        <v>3168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195" x14ac:dyDescent="0.25">
      <c r="A7" s="7">
        <v>50</v>
      </c>
      <c r="B7" s="11"/>
      <c r="C7" s="7" t="s">
        <v>16</v>
      </c>
      <c r="D7" s="11" t="s">
        <v>77</v>
      </c>
      <c r="E7" s="11"/>
      <c r="F7" s="11"/>
      <c r="G7" s="11"/>
      <c r="H7" s="7" t="s">
        <v>18</v>
      </c>
      <c r="I7" s="7">
        <v>36</v>
      </c>
      <c r="J7" s="9">
        <v>324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195" x14ac:dyDescent="0.25">
      <c r="A8" s="7">
        <v>51</v>
      </c>
      <c r="B8" s="11"/>
      <c r="C8" s="7" t="s">
        <v>16</v>
      </c>
      <c r="D8" s="11" t="s">
        <v>78</v>
      </c>
      <c r="E8" s="11"/>
      <c r="F8" s="11"/>
      <c r="G8" s="11"/>
      <c r="H8" s="7" t="s">
        <v>18</v>
      </c>
      <c r="I8" s="7">
        <v>36</v>
      </c>
      <c r="J8" s="9">
        <v>2808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120" x14ac:dyDescent="0.25">
      <c r="A9" s="7">
        <v>52</v>
      </c>
      <c r="B9" s="11"/>
      <c r="C9" s="7" t="s">
        <v>16</v>
      </c>
      <c r="D9" s="11" t="s">
        <v>79</v>
      </c>
      <c r="E9" s="11"/>
      <c r="F9" s="11"/>
      <c r="G9" s="11"/>
      <c r="H9" s="7" t="s">
        <v>18</v>
      </c>
      <c r="I9" s="7">
        <v>12</v>
      </c>
      <c r="J9" s="9">
        <v>168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195" x14ac:dyDescent="0.25">
      <c r="A10" s="7">
        <v>53</v>
      </c>
      <c r="B10" s="11"/>
      <c r="C10" s="7" t="s">
        <v>16</v>
      </c>
      <c r="D10" s="11" t="s">
        <v>80</v>
      </c>
      <c r="E10" s="11"/>
      <c r="F10" s="11"/>
      <c r="G10" s="11"/>
      <c r="H10" s="7" t="s">
        <v>18</v>
      </c>
      <c r="I10" s="7">
        <v>36</v>
      </c>
      <c r="J10" s="9">
        <v>2520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195" x14ac:dyDescent="0.25">
      <c r="A11" s="7">
        <v>54</v>
      </c>
      <c r="B11" s="11"/>
      <c r="C11" s="7" t="s">
        <v>16</v>
      </c>
      <c r="D11" s="11" t="s">
        <v>81</v>
      </c>
      <c r="E11" s="11"/>
      <c r="F11" s="11"/>
      <c r="G11" s="11"/>
      <c r="H11" s="7" t="s">
        <v>18</v>
      </c>
      <c r="I11" s="7">
        <v>24</v>
      </c>
      <c r="J11" s="9">
        <v>72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195" x14ac:dyDescent="0.25">
      <c r="A12" s="7">
        <v>55</v>
      </c>
      <c r="B12" s="11"/>
      <c r="C12" s="7" t="s">
        <v>16</v>
      </c>
      <c r="D12" s="11" t="s">
        <v>82</v>
      </c>
      <c r="E12" s="11"/>
      <c r="F12" s="11"/>
      <c r="G12" s="11"/>
      <c r="H12" s="7" t="s">
        <v>18</v>
      </c>
      <c r="I12" s="7">
        <v>24</v>
      </c>
      <c r="J12" s="9">
        <v>72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195" x14ac:dyDescent="0.25">
      <c r="A13" s="7">
        <v>56</v>
      </c>
      <c r="B13" s="11"/>
      <c r="C13" s="7" t="s">
        <v>16</v>
      </c>
      <c r="D13" s="11" t="s">
        <v>83</v>
      </c>
      <c r="E13" s="11"/>
      <c r="F13" s="11"/>
      <c r="G13" s="11"/>
      <c r="H13" s="7" t="s">
        <v>18</v>
      </c>
      <c r="I13" s="7">
        <v>36</v>
      </c>
      <c r="J13" s="9">
        <v>2988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195" x14ac:dyDescent="0.25">
      <c r="A14" s="7">
        <v>57</v>
      </c>
      <c r="B14" s="11"/>
      <c r="C14" s="7" t="s">
        <v>16</v>
      </c>
      <c r="D14" s="11" t="s">
        <v>84</v>
      </c>
      <c r="E14" s="11"/>
      <c r="F14" s="11"/>
      <c r="G14" s="11"/>
      <c r="H14" s="7" t="s">
        <v>18</v>
      </c>
      <c r="I14" s="7">
        <v>36</v>
      </c>
      <c r="J14" s="9">
        <v>324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135" x14ac:dyDescent="0.25">
      <c r="A15" s="7">
        <v>58</v>
      </c>
      <c r="B15" s="11"/>
      <c r="C15" s="7" t="s">
        <v>16</v>
      </c>
      <c r="D15" s="11" t="s">
        <v>85</v>
      </c>
      <c r="E15" s="11"/>
      <c r="F15" s="11"/>
      <c r="G15" s="11"/>
      <c r="H15" s="7" t="s">
        <v>18</v>
      </c>
      <c r="I15" s="7">
        <v>12</v>
      </c>
      <c r="J15" s="9">
        <v>396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195" x14ac:dyDescent="0.25">
      <c r="A16" s="7">
        <v>59</v>
      </c>
      <c r="B16" s="11"/>
      <c r="C16" s="7" t="s">
        <v>16</v>
      </c>
      <c r="D16" s="11" t="s">
        <v>86</v>
      </c>
      <c r="E16" s="11"/>
      <c r="F16" s="11"/>
      <c r="G16" s="11"/>
      <c r="H16" s="7" t="s">
        <v>18</v>
      </c>
      <c r="I16" s="7">
        <v>36</v>
      </c>
      <c r="J16" s="9">
        <v>468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195" x14ac:dyDescent="0.25">
      <c r="A17" s="7">
        <v>60</v>
      </c>
      <c r="B17" s="11"/>
      <c r="C17" s="7" t="s">
        <v>16</v>
      </c>
      <c r="D17" s="11" t="s">
        <v>87</v>
      </c>
      <c r="E17" s="11"/>
      <c r="F17" s="11"/>
      <c r="G17" s="11"/>
      <c r="H17" s="7" t="s">
        <v>18</v>
      </c>
      <c r="I17" s="7">
        <v>36</v>
      </c>
      <c r="J17" s="9">
        <v>468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195" x14ac:dyDescent="0.25">
      <c r="A18" s="7">
        <v>61</v>
      </c>
      <c r="B18" s="11"/>
      <c r="C18" s="7" t="s">
        <v>16</v>
      </c>
      <c r="D18" s="11" t="s">
        <v>88</v>
      </c>
      <c r="E18" s="11"/>
      <c r="F18" s="11"/>
      <c r="G18" s="11"/>
      <c r="H18" s="7" t="s">
        <v>18</v>
      </c>
      <c r="I18" s="7">
        <v>36</v>
      </c>
      <c r="J18" s="9">
        <v>828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195" x14ac:dyDescent="0.25">
      <c r="A19" s="7">
        <v>62</v>
      </c>
      <c r="B19" s="11"/>
      <c r="C19" s="7" t="s">
        <v>16</v>
      </c>
      <c r="D19" s="11" t="s">
        <v>89</v>
      </c>
      <c r="E19" s="11"/>
      <c r="F19" s="11"/>
      <c r="G19" s="11"/>
      <c r="H19" s="7" t="s">
        <v>18</v>
      </c>
      <c r="I19" s="7">
        <v>36</v>
      </c>
      <c r="J19" s="9">
        <v>72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120" x14ac:dyDescent="0.25">
      <c r="A20" s="7">
        <v>63</v>
      </c>
      <c r="B20" s="11"/>
      <c r="C20" s="7" t="s">
        <v>16</v>
      </c>
      <c r="D20" s="11" t="s">
        <v>90</v>
      </c>
      <c r="E20" s="11"/>
      <c r="F20" s="11"/>
      <c r="G20" s="11"/>
      <c r="H20" s="7" t="s">
        <v>18</v>
      </c>
      <c r="I20" s="7">
        <v>12</v>
      </c>
      <c r="J20" s="9">
        <v>48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195" x14ac:dyDescent="0.25">
      <c r="A21" s="7">
        <v>64</v>
      </c>
      <c r="B21" s="11"/>
      <c r="C21" s="7" t="s">
        <v>16</v>
      </c>
      <c r="D21" s="11" t="s">
        <v>91</v>
      </c>
      <c r="E21" s="11"/>
      <c r="F21" s="11"/>
      <c r="G21" s="11"/>
      <c r="H21" s="7" t="s">
        <v>18</v>
      </c>
      <c r="I21" s="7">
        <v>36</v>
      </c>
      <c r="J21" s="9">
        <v>36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ht="195" x14ac:dyDescent="0.25">
      <c r="A22" s="7">
        <v>65</v>
      </c>
      <c r="B22" s="11"/>
      <c r="C22" s="7" t="s">
        <v>16</v>
      </c>
      <c r="D22" s="11" t="s">
        <v>78</v>
      </c>
      <c r="E22" s="11"/>
      <c r="F22" s="11"/>
      <c r="G22" s="11"/>
      <c r="H22" s="7" t="s">
        <v>18</v>
      </c>
      <c r="I22" s="7">
        <v>36</v>
      </c>
      <c r="J22" s="9">
        <v>2988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ht="105" x14ac:dyDescent="0.25">
      <c r="A23" s="7">
        <v>66</v>
      </c>
      <c r="B23" s="11"/>
      <c r="C23" s="7" t="s">
        <v>16</v>
      </c>
      <c r="D23" s="11" t="s">
        <v>92</v>
      </c>
      <c r="E23" s="11"/>
      <c r="F23" s="11"/>
      <c r="G23" s="11"/>
      <c r="H23" s="7" t="s">
        <v>18</v>
      </c>
      <c r="I23" s="7">
        <v>12</v>
      </c>
      <c r="J23" s="9">
        <v>396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ht="135" x14ac:dyDescent="0.25">
      <c r="A24" s="7">
        <v>67</v>
      </c>
      <c r="B24" s="11"/>
      <c r="C24" s="7" t="s">
        <v>16</v>
      </c>
      <c r="D24" s="11" t="s">
        <v>93</v>
      </c>
      <c r="E24" s="11"/>
      <c r="F24" s="11"/>
      <c r="G24" s="11"/>
      <c r="H24" s="7" t="s">
        <v>18</v>
      </c>
      <c r="I24" s="7">
        <v>12</v>
      </c>
      <c r="J24" s="9">
        <v>60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ht="135" x14ac:dyDescent="0.25">
      <c r="A25" s="7">
        <v>68</v>
      </c>
      <c r="B25" s="11"/>
      <c r="C25" s="7" t="s">
        <v>16</v>
      </c>
      <c r="D25" s="11" t="s">
        <v>94</v>
      </c>
      <c r="E25" s="11"/>
      <c r="F25" s="11"/>
      <c r="G25" s="11"/>
      <c r="H25" s="7" t="s">
        <v>18</v>
      </c>
      <c r="I25" s="7">
        <v>12</v>
      </c>
      <c r="J25" s="9">
        <v>60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ht="120" x14ac:dyDescent="0.25">
      <c r="A26" s="7">
        <v>69</v>
      </c>
      <c r="B26" s="11"/>
      <c r="C26" s="7" t="s">
        <v>16</v>
      </c>
      <c r="D26" s="11" t="s">
        <v>95</v>
      </c>
      <c r="E26" s="11"/>
      <c r="F26" s="11"/>
      <c r="G26" s="11"/>
      <c r="H26" s="7" t="s">
        <v>18</v>
      </c>
      <c r="I26" s="7">
        <v>12</v>
      </c>
      <c r="J26" s="9">
        <v>48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ht="120" x14ac:dyDescent="0.25">
      <c r="A27" s="7">
        <v>70</v>
      </c>
      <c r="B27" s="11"/>
      <c r="C27" s="7" t="s">
        <v>16</v>
      </c>
      <c r="D27" s="11" t="s">
        <v>96</v>
      </c>
      <c r="E27" s="11"/>
      <c r="F27" s="11"/>
      <c r="G27" s="11"/>
      <c r="H27" s="7" t="s">
        <v>18</v>
      </c>
      <c r="I27" s="7">
        <v>12</v>
      </c>
      <c r="J27" s="9">
        <v>36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x14ac:dyDescent="0.25">
      <c r="I28" t="s">
        <v>33</v>
      </c>
      <c r="J28" s="8"/>
      <c r="K28" s="8"/>
      <c r="L28" s="8"/>
      <c r="M28" s="8">
        <f>SUM(M4:M27)</f>
        <v>0</v>
      </c>
      <c r="N28" s="8"/>
      <c r="O28" s="8">
        <f>SUM(O4:O27)</f>
        <v>0</v>
      </c>
      <c r="P2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5"/>
  <sheetViews>
    <sheetView workbookViewId="0">
      <selection activeCell="O15" sqref="O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71</v>
      </c>
      <c r="B4" s="11"/>
      <c r="C4" s="7" t="s">
        <v>16</v>
      </c>
      <c r="D4" s="11" t="s">
        <v>98</v>
      </c>
      <c r="E4" s="11"/>
      <c r="F4" s="11"/>
      <c r="G4" s="11"/>
      <c r="H4" s="7" t="s">
        <v>18</v>
      </c>
      <c r="I4" s="7" t="s">
        <v>64</v>
      </c>
      <c r="J4" s="9">
        <v>60</v>
      </c>
      <c r="K4" s="9"/>
      <c r="L4" s="8">
        <f t="shared" ref="L4:L14" si="0">ROUND(K4*((100+N4)/100), 2)</f>
        <v>0</v>
      </c>
      <c r="M4" s="8">
        <f t="shared" ref="M4:M14" si="1">J4*K4</f>
        <v>0</v>
      </c>
      <c r="N4" s="10"/>
      <c r="O4" s="8">
        <f t="shared" ref="O4:O14" si="2">J4*L4</f>
        <v>0</v>
      </c>
    </row>
    <row r="5" spans="1:16" ht="120" x14ac:dyDescent="0.25">
      <c r="A5" s="7">
        <v>72</v>
      </c>
      <c r="B5" s="11"/>
      <c r="C5" s="7" t="s">
        <v>16</v>
      </c>
      <c r="D5" s="11" t="s">
        <v>99</v>
      </c>
      <c r="E5" s="11"/>
      <c r="F5" s="11"/>
      <c r="G5" s="11"/>
      <c r="H5" s="7" t="s">
        <v>18</v>
      </c>
      <c r="I5" s="7" t="s">
        <v>64</v>
      </c>
      <c r="J5" s="9">
        <v>36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105" x14ac:dyDescent="0.25">
      <c r="A6" s="7">
        <v>73</v>
      </c>
      <c r="B6" s="11"/>
      <c r="C6" s="7" t="s">
        <v>16</v>
      </c>
      <c r="D6" s="11" t="s">
        <v>100</v>
      </c>
      <c r="E6" s="11"/>
      <c r="F6" s="11"/>
      <c r="G6" s="11"/>
      <c r="H6" s="7" t="s">
        <v>18</v>
      </c>
      <c r="I6" s="7" t="s">
        <v>67</v>
      </c>
      <c r="J6" s="9">
        <v>252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120" x14ac:dyDescent="0.25">
      <c r="A7" s="7">
        <v>74</v>
      </c>
      <c r="B7" s="11"/>
      <c r="C7" s="7" t="s">
        <v>16</v>
      </c>
      <c r="D7" s="11" t="s">
        <v>101</v>
      </c>
      <c r="E7" s="11"/>
      <c r="F7" s="11"/>
      <c r="G7" s="11"/>
      <c r="H7" s="7" t="s">
        <v>18</v>
      </c>
      <c r="I7" s="7" t="s">
        <v>64</v>
      </c>
      <c r="J7" s="9">
        <v>36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105" x14ac:dyDescent="0.25">
      <c r="A8" s="7">
        <v>75</v>
      </c>
      <c r="B8" s="11"/>
      <c r="C8" s="7" t="s">
        <v>16</v>
      </c>
      <c r="D8" s="11" t="s">
        <v>102</v>
      </c>
      <c r="E8" s="11"/>
      <c r="F8" s="11"/>
      <c r="G8" s="11"/>
      <c r="H8" s="7" t="s">
        <v>18</v>
      </c>
      <c r="I8" s="7" t="s">
        <v>67</v>
      </c>
      <c r="J8" s="9">
        <v>108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120" x14ac:dyDescent="0.25">
      <c r="A9" s="7">
        <v>76</v>
      </c>
      <c r="B9" s="11"/>
      <c r="C9" s="7" t="s">
        <v>16</v>
      </c>
      <c r="D9" s="11" t="s">
        <v>103</v>
      </c>
      <c r="E9" s="11"/>
      <c r="F9" s="11"/>
      <c r="G9" s="11"/>
      <c r="H9" s="7" t="s">
        <v>18</v>
      </c>
      <c r="I9" s="7" t="s">
        <v>64</v>
      </c>
      <c r="J9" s="9">
        <v>36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105" x14ac:dyDescent="0.25">
      <c r="A10" s="7">
        <v>77</v>
      </c>
      <c r="B10" s="11"/>
      <c r="C10" s="7" t="s">
        <v>16</v>
      </c>
      <c r="D10" s="11" t="s">
        <v>104</v>
      </c>
      <c r="E10" s="11"/>
      <c r="F10" s="11"/>
      <c r="G10" s="11"/>
      <c r="H10" s="7" t="s">
        <v>18</v>
      </c>
      <c r="I10" s="7" t="s">
        <v>64</v>
      </c>
      <c r="J10" s="9">
        <v>36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105" x14ac:dyDescent="0.25">
      <c r="A11" s="7">
        <v>78</v>
      </c>
      <c r="B11" s="11"/>
      <c r="C11" s="7" t="s">
        <v>16</v>
      </c>
      <c r="D11" s="11" t="s">
        <v>105</v>
      </c>
      <c r="E11" s="11"/>
      <c r="F11" s="11"/>
      <c r="G11" s="11"/>
      <c r="H11" s="7" t="s">
        <v>18</v>
      </c>
      <c r="I11" s="7" t="s">
        <v>64</v>
      </c>
      <c r="J11" s="9">
        <v>36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105" x14ac:dyDescent="0.25">
      <c r="A12" s="7">
        <v>79</v>
      </c>
      <c r="B12" s="11"/>
      <c r="C12" s="7" t="s">
        <v>16</v>
      </c>
      <c r="D12" s="11" t="s">
        <v>106</v>
      </c>
      <c r="E12" s="11"/>
      <c r="F12" s="11"/>
      <c r="G12" s="11"/>
      <c r="H12" s="7" t="s">
        <v>18</v>
      </c>
      <c r="I12" s="7" t="s">
        <v>64</v>
      </c>
      <c r="J12" s="9">
        <v>48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ht="120" x14ac:dyDescent="0.25">
      <c r="A13" s="7">
        <v>80</v>
      </c>
      <c r="B13" s="11"/>
      <c r="C13" s="7" t="s">
        <v>16</v>
      </c>
      <c r="D13" s="11" t="s">
        <v>107</v>
      </c>
      <c r="E13" s="11"/>
      <c r="F13" s="11"/>
      <c r="G13" s="11"/>
      <c r="H13" s="7" t="s">
        <v>18</v>
      </c>
      <c r="I13" s="7" t="s">
        <v>64</v>
      </c>
      <c r="J13" s="9">
        <v>36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ht="120" x14ac:dyDescent="0.25">
      <c r="A14" s="7">
        <v>81</v>
      </c>
      <c r="B14" s="11"/>
      <c r="C14" s="7" t="s">
        <v>16</v>
      </c>
      <c r="D14" s="11" t="s">
        <v>108</v>
      </c>
      <c r="E14" s="11"/>
      <c r="F14" s="11"/>
      <c r="G14" s="11"/>
      <c r="H14" s="7" t="s">
        <v>18</v>
      </c>
      <c r="I14" s="7" t="s">
        <v>64</v>
      </c>
      <c r="J14" s="9">
        <v>120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x14ac:dyDescent="0.25">
      <c r="I15" t="s">
        <v>33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82</v>
      </c>
      <c r="B4" s="11"/>
      <c r="C4" s="7" t="s">
        <v>16</v>
      </c>
      <c r="D4" s="11" t="s">
        <v>110</v>
      </c>
      <c r="E4" s="11"/>
      <c r="F4" s="11"/>
      <c r="G4" s="11"/>
      <c r="H4" s="7" t="s">
        <v>18</v>
      </c>
      <c r="I4" s="7" t="s">
        <v>64</v>
      </c>
      <c r="J4" s="9">
        <v>552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75" x14ac:dyDescent="0.25">
      <c r="A5" s="7">
        <v>83</v>
      </c>
      <c r="B5" s="11"/>
      <c r="C5" s="7" t="s">
        <v>16</v>
      </c>
      <c r="D5" s="11" t="s">
        <v>111</v>
      </c>
      <c r="E5" s="11"/>
      <c r="F5" s="11"/>
      <c r="G5" s="11"/>
      <c r="H5" s="7" t="s">
        <v>18</v>
      </c>
      <c r="I5" s="7" t="s">
        <v>64</v>
      </c>
      <c r="J5" s="9">
        <v>72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90" x14ac:dyDescent="0.25">
      <c r="A6" s="7">
        <v>84</v>
      </c>
      <c r="B6" s="11"/>
      <c r="C6" s="7" t="s">
        <v>16</v>
      </c>
      <c r="D6" s="11" t="s">
        <v>112</v>
      </c>
      <c r="E6" s="11"/>
      <c r="F6" s="11"/>
      <c r="G6" s="11"/>
      <c r="H6" s="7" t="s">
        <v>18</v>
      </c>
      <c r="I6" s="7" t="s">
        <v>67</v>
      </c>
      <c r="J6" s="9">
        <v>36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33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(P1) Pakiet I -Szew syntetyczn</vt:lpstr>
      <vt:lpstr>(P2) Pakiet II -  Szew o średn</vt:lpstr>
      <vt:lpstr>(P3) Pakiet III -Szew o krótki</vt:lpstr>
      <vt:lpstr>(P4) Pakiet IV -Szew do tkanek</vt:lpstr>
      <vt:lpstr>(P5) Pakiet  V - Syntetyczny, </vt:lpstr>
      <vt:lpstr>(P6) Pakiet VI- Szew pleciony,</vt:lpstr>
      <vt:lpstr>(P7) Pakiet VII- Syntetyczny w</vt:lpstr>
      <vt:lpstr>(P8) Pakiet VIII- Szew syntety</vt:lpstr>
      <vt:lpstr>(P9) Pakiet IX- Syntetyczny, n</vt:lpstr>
      <vt:lpstr>(P10) Pakiet X - Syntetyczny w</vt:lpstr>
      <vt:lpstr>(P11) Pakiet XI - Nici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2025-04-07T07:26:30Z</dcterms:created>
  <dcterms:modified xsi:type="dcterms:W3CDTF">2025-04-07T07:27:41Z</dcterms:modified>
  <cp:category/>
</cp:coreProperties>
</file>