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55 25 Sprzęt jednorazowy medyczny\(2)Dokumentacja postepowania opublikowana w portalu w dniu wszczęcia\"/>
    </mc:Choice>
  </mc:AlternateContent>
  <xr:revisionPtr revIDLastSave="0" documentId="13_ncr:1_{A3DD885F-FD54-43E6-8786-9F4ADE90E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jednorazowe podkłady medy" sheetId="1" r:id="rId1"/>
    <sheet name="(P2) pojemniki do badań histop" sheetId="2" r:id="rId2"/>
    <sheet name="(P3) strzygarka chirurgiczna i" sheetId="3" r:id="rId3"/>
    <sheet name="(P4) sprzęt wspomagający oddyc" sheetId="4" r:id="rId4"/>
    <sheet name="(P5) elektrody jednorazowego u" sheetId="5" r:id="rId5"/>
  </sheets>
  <calcPr calcId="181029"/>
</workbook>
</file>

<file path=xl/calcChain.xml><?xml version="1.0" encoding="utf-8"?>
<calcChain xmlns="http://schemas.openxmlformats.org/spreadsheetml/2006/main">
  <c r="M29" i="5" l="1"/>
  <c r="L29" i="5"/>
  <c r="O29" i="5" s="1"/>
  <c r="M28" i="5"/>
  <c r="L28" i="5"/>
  <c r="O28" i="5" s="1"/>
  <c r="O27" i="5"/>
  <c r="M27" i="5"/>
  <c r="L27" i="5"/>
  <c r="O26" i="5"/>
  <c r="M26" i="5"/>
  <c r="L26" i="5"/>
  <c r="M25" i="5"/>
  <c r="L25" i="5"/>
  <c r="O25" i="5" s="1"/>
  <c r="M24" i="5"/>
  <c r="L24" i="5"/>
  <c r="O24" i="5" s="1"/>
  <c r="M23" i="5"/>
  <c r="L23" i="5"/>
  <c r="O23" i="5" s="1"/>
  <c r="O22" i="5"/>
  <c r="M22" i="5"/>
  <c r="L22" i="5"/>
  <c r="O21" i="5"/>
  <c r="M21" i="5"/>
  <c r="L21" i="5"/>
  <c r="M20" i="5"/>
  <c r="L20" i="5"/>
  <c r="O20" i="5" s="1"/>
  <c r="M19" i="5"/>
  <c r="L19" i="5"/>
  <c r="O19" i="5" s="1"/>
  <c r="O18" i="5"/>
  <c r="M18" i="5"/>
  <c r="L18" i="5"/>
  <c r="O17" i="5"/>
  <c r="M17" i="5"/>
  <c r="L17" i="5"/>
  <c r="M16" i="5"/>
  <c r="L16" i="5"/>
  <c r="O16" i="5" s="1"/>
  <c r="M15" i="5"/>
  <c r="L15" i="5"/>
  <c r="O15" i="5" s="1"/>
  <c r="O14" i="5"/>
  <c r="M14" i="5"/>
  <c r="L14" i="5"/>
  <c r="O13" i="5"/>
  <c r="M13" i="5"/>
  <c r="L13" i="5"/>
  <c r="M12" i="5"/>
  <c r="L12" i="5"/>
  <c r="O12" i="5" s="1"/>
  <c r="M11" i="5"/>
  <c r="L11" i="5"/>
  <c r="O11" i="5" s="1"/>
  <c r="O10" i="5"/>
  <c r="M10" i="5"/>
  <c r="L10" i="5"/>
  <c r="O9" i="5"/>
  <c r="M9" i="5"/>
  <c r="L9" i="5"/>
  <c r="M8" i="5"/>
  <c r="L8" i="5"/>
  <c r="O8" i="5" s="1"/>
  <c r="M7" i="5"/>
  <c r="L7" i="5"/>
  <c r="O7" i="5" s="1"/>
  <c r="O6" i="5"/>
  <c r="M6" i="5"/>
  <c r="L6" i="5"/>
  <c r="O5" i="5"/>
  <c r="M5" i="5"/>
  <c r="L5" i="5"/>
  <c r="M4" i="5"/>
  <c r="M30" i="5" s="1"/>
  <c r="L4" i="5"/>
  <c r="O4" i="5" s="1"/>
  <c r="O30" i="5" s="1"/>
  <c r="O17" i="4"/>
  <c r="M17" i="4"/>
  <c r="O16" i="4"/>
  <c r="M16" i="4"/>
  <c r="L16" i="4"/>
  <c r="O15" i="4"/>
  <c r="M15" i="4"/>
  <c r="L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6" i="3"/>
  <c r="M6" i="3"/>
  <c r="O5" i="3"/>
  <c r="M5" i="3"/>
  <c r="L5" i="3"/>
  <c r="O4" i="3"/>
  <c r="M4" i="3"/>
  <c r="L4" i="3"/>
  <c r="O11" i="2"/>
  <c r="M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<sst xmlns="http://schemas.openxmlformats.org/spreadsheetml/2006/main" count="232" uniqueCount="73">
  <si>
    <t>(P1) jednorazowe podkłady medyczne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</si>
  <si>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</si>
  <si>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</si>
  <si>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</si>
  <si>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</si>
  <si>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</si>
  <si>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</si>
  <si>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</si>
  <si>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</si>
  <si>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</si>
  <si>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</si>
  <si>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</si>
  <si>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</si>
  <si>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</si>
  <si>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</si>
  <si>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</si>
  <si>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</si>
  <si>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"Jednorazowe podkłady medyczne  wykonane są ze 100% celulozy. Długość rolki 50 m, dwie warstwy ,
gramatura 2 x 17,5 g/m2, wysokość 50 cm,  odcinki 50 x 50"</t>
  </si>
  <si>
    <t>szt.</t>
  </si>
  <si>
    <t>Razem</t>
  </si>
  <si>
    <t>(P2) pojemniki do badań histopatologicznych i cytofix</t>
  </si>
  <si>
    <t>cytofix -150 ml</t>
  </si>
  <si>
    <t>pojemnik do badań histopatologicznych plastykowy, jednorazowy  z przykrywką - 120 ml</t>
  </si>
  <si>
    <t>pojemnik do badań histopatologicznych plastykowy, jednorazowy  z przykrywką - 1,2  l</t>
  </si>
  <si>
    <t>pojemnik do badań histopatologicznych plastykowy, jednorazowy  z przykrywką - 3,4 l</t>
  </si>
  <si>
    <t>pojemnik do badań histopatologicznych plastykowy, jednorazowy  z przykrywką -5,6  l</t>
  </si>
  <si>
    <t>pojemnik do badań histopatologicznych plastykowy, jednorazowy  z przykrywką - 10 l</t>
  </si>
  <si>
    <t>pojemnik do badań histopatologicznych plastykowy, jednorazowy  z przykrywką- 520 ml</t>
  </si>
  <si>
    <t>(P3) strzygarka chirurgiczna i ostrza</t>
  </si>
  <si>
    <t>Ostrza standardowe/uniwersalne jednokrotnego użytku, niesterylne, pakowane indywidualnie, uniwersalne do każdego rodzaju owłosienia w tym na głowie, Całkowita szerokość ostrza 3,8 cm , szerokość brzegu tnącego 3,2 cm (szerokość strzyżenia 3,0 cm) Konstrukcja ostrzy minimalizuje ryzyko uszkodzeń skóry: nieruchoma dolna powierzchnia ostrza chroni skórę górna  ruchoma obcina włosy, Ostrza obracają się o 360 º w jednej płaszczyżnie, pod wpływem nacisku na skórę pacjenta, bez konieczności przekręcania ostrza dłonią operatora. Opakowanie 50 szt</t>
  </si>
  <si>
    <t>op</t>
  </si>
  <si>
    <t>Strzygarka chirurgiczna z ruchomym ostrzem podczas strzyżenia  w wielu płaszczyznach w zakresie  360º we wszystkich kierunkach. Akumulatorowa strzygarka chirurgiczna, z uniwersalnymi ostrzami  do każdego typu włosów, bateria litowo-jonowa, czas ciągłej pracy minimum 160 minut po pełnym ładowaniu trwającym maksymalnie  4 godziny,  ledowy wskaźnik naładowania baterii,  waga max.180 gram, bezdotykowa aplikacja ostrzy z opakowania, możliwość strzyżenia z włosem i pod włos, na sucho i na mokro, klasa wodoodporności IPX7, odsetek zacięć poniżej 2%, ładowarka do strzygarki 3M</t>
  </si>
  <si>
    <t>(P4) sprzęt wspomagający oddychanie</t>
  </si>
  <si>
    <t>rurka intubacyjna -przezroczysta z mankietem niskociśnieniowym, typu soft-seal lub równoważna, o śred.2,5-10</t>
  </si>
  <si>
    <t>rurka intubacyjna bez mankietu wykonana z mieszaniny silikonu i PCW, o średnicy 2-7</t>
  </si>
  <si>
    <t>rurka tracheostomijna z możliwością odsysania i samoblokującym się mandrynem z otworem na prowadnicę Seldingera rozm. 6-10</t>
  </si>
  <si>
    <t>rurka intubacyjna z mankietem uszczelniającym zbrojona 5-9,5</t>
  </si>
  <si>
    <t>rurka tracheostomijna foniatryczna 7-9</t>
  </si>
  <si>
    <t>rurka tracheostomijna z uchwytem o regulowanym położeniu, z mankietem 6-10</t>
  </si>
  <si>
    <t>prowadnica do wymiany rurek, elastyczna , jednorazowa</t>
  </si>
  <si>
    <t>prowadnica do trudnych intubacji</t>
  </si>
  <si>
    <t>zestaw do znieczuleń zewnątrzoponowych w którego skład wchodzą: Tuohy 16G, 18G,  strzykawka niskooporowa 10 ml, cewnik zewnątrzoponowy z 3 bocznymi otworami, łącznik do cewnika, filtr 0,2 µ 96h, z zatrzaskowym, samoprzylepnym mocowaniem cewnika do skóry pacjenta</t>
  </si>
  <si>
    <t>rurka intubacyjna nosowa, polarna północna ( wygięta do góry ), wykonana z materiału IVORY PCW, z mankietem niskociśnieniowym, z podziałką oznaczającą poziom wprowadzenia; 6;   6,5;   7;  7,5;   8;</t>
  </si>
  <si>
    <t>rurka intubacyjna ustna, polarna południowa ( wygięta do dołu ) z mankietem niskociśnieniowym z oznaczeniem producenta, średnicy rurki oraz typu mankietu, z otworem Murphyego, z podziałką oznaczającą poziom wprowadzenia: 6,5;  7;  7,5;  8;  8,5;  9</t>
  </si>
  <si>
    <t>rurka tracheostomijna wykonana z termoplastycznego PCV posiadająca elastyczny, przezroczysty kołnierz z oznaczeniem rozmiaru i długości rurki oraz sztywny mandryn z otworem na prowadnicę Seldingera umożliwiający założenie bądź wymianę rurki, w zestawie z dwoma kaniulami, opaską i szczoteczką do czyszczenia, sterylna, rozmiary od 6,00 mm do 10,00 mm co 1,00 mm oraz 7,5 mm i 8,5 mm</t>
  </si>
  <si>
    <t>"""mandryn do rurki intubacyjnej w rozmiarach:                                                                                                2,0 mm / 22,5 cm- do rurek o średnicy 2,5-4,5 mm
4,0 mm / 33,5 cm - do rurek o średnicy 5,0-8,0 mm
5,0 mm / 36,5 cm - do rurek o średnicy 8,5-11,5 mm"""</t>
  </si>
  <si>
    <t>(P5) elektrody jednorazowego użytku, papiery, żele</t>
  </si>
  <si>
    <t>elektroda jednorazowa EKG dorośli 42*45</t>
  </si>
  <si>
    <t>elektroda jednorazowa EKG dzieci</t>
  </si>
  <si>
    <t>papier do EKG Multicarde 300</t>
  </si>
  <si>
    <t>papier do EKG M-SERIES ZOLL składanka bloczni  90x90x200</t>
  </si>
  <si>
    <t>żel do EKG-500 ml</t>
  </si>
  <si>
    <t>żel do USG-500 ml</t>
  </si>
  <si>
    <t>papier do EKG ( Aparat BTL 112*20;25 aparat M-Trace)</t>
  </si>
  <si>
    <t>papier EKG EK-53 ( aparat Hellige)</t>
  </si>
  <si>
    <t>papier do spirometru 110*20</t>
  </si>
  <si>
    <t>papier do KTG, rozm 150*100*150</t>
  </si>
  <si>
    <t>papier do USG Sony UPP 110 HP oryginał</t>
  </si>
  <si>
    <t>papier do USG -K61B oryginał</t>
  </si>
  <si>
    <t>pasta do czyszczenia skóry pod elektrody</t>
  </si>
  <si>
    <t>papier do USG Mitsubishi P 93-KP65 HM - 25 oryginał</t>
  </si>
  <si>
    <t>papier EKG do Lifepak 107x23</t>
  </si>
  <si>
    <t>papier do KTG 152*25 Varia B5</t>
  </si>
  <si>
    <t>papier USG Mitsubishi K-95 bez nadruku, rozmiar 110 mm x18 m</t>
  </si>
  <si>
    <t>papier EKG Schiller Cardiovit FT-1 z nadrukiem rozmiar 114 mm x 150 mm</t>
  </si>
  <si>
    <t>papier EKG do Hewlett Packard M1709A/M2483A z nadrukiem, rozmiar 210 mm x 300 mm, 200 kartek,</t>
  </si>
  <si>
    <t>papier EKG do Mortara Eli 250 z nadrukiem, rozmiar 210 mm x 300 mm, 250 kartek</t>
  </si>
  <si>
    <t>"""V 1,0 opk. 0 22,00 8 22,00 1,76 23,76 0I
papier DEF do Philips Efficia DFM100 bez nadruk, papier chemo/termoczuły, rozmiar 50mm x 20m , 1opk-4 szt.""" oryginał</t>
  </si>
  <si>
    <t>Papier EKG do AsCard 612 z nadrukiem , rozmiar 210 mm * 25 m</t>
  </si>
  <si>
    <t>żel do USG 250g, Parker Aguasonic</t>
  </si>
  <si>
    <t>Elektroda j.u okrągła, nieregularny (kwiatek) , żel stały, przeznaczona do badań/monitorowania: monitorowanie krótkoterminowe, rekomendowana grupa wiekowa: pediatryczna, wymagane parametry: hipoalergiczna; termin przydatności do użycia wynoszący 3 lata, wymiar 25,7 mm, powierzchnia klejenia: 376,54 mm2, powierzchnia otworu na żel przewodzący: 226,98 mm2; użyte materiały to: pianka polietylenowa pokryta klejem akrylowym, sensor wykonany z tworzywa ABS pokryty Ag/AgCl , snap wykonany ze stali nierdzewnej; pakowanie: torebka z laminatu papier - aluminium - polietylen, 5 sztuk na pasku, 50 sztuk w torebce.</t>
  </si>
  <si>
    <t>Elektroda EKG jednorazowego użytku dla niemowląt i noworodków, rozmiar  23 x 23 mm, kwadratowa z zaokrąglonymi rogami, na włókninie perforowanej, z hydrożelem, z przewodem o dł. 50 cm zakończonym wtykiem 1,5 mm, przewody zróżnicowane kolorystycznie, bez PVC i lateksu,  op 3 szt.   w saszetce</t>
  </si>
  <si>
    <t>Para elektrod defibrylacyjnych (wielofunkcyjnych) j.u. dla dorosłych, kompatybilnych z Zoll medical, AED7000 , Zoll M- , E- , R-Series PD 1200 , 1400 , 1600 , 1700 , 2000, przeznaczonych do badań/procedur: defibrylacja, kardiowersja, monitorowanie EKG, z przewodem o długości 120 cm, umiejscowionym na zewnątrz opakowania; budowa elektrod : pianka medyczna o grubości 1 mm, samoprzylepny hydrożel zmniejszający impedancję skóry, warstwa przewodząca z Ag/AgCl, kształt: pad (owalny) o polu powierzchni całkowitej 155,28 cm2 i polu powierzchni aktywnej 86,44 cm2; parametry elektryczne: 50 wyładowań o sile 360J, napięcie ≤400 mV przy 4s i ≤300 mV przy 60s; zgodne z normą EN 60601-2-4:2010 (201.108.1.8); elektrody są pakowane w następujący sposób: 1 para / torebka, 25 torebek / kartonik, 4 kartoniki/ karton zbiorczy, nie zawierają ftalanów, lateksu i rtęci, a ich przydatność do użycia to minimum 36 miesięcy.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</si>
</sst>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3500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"/>
  <sheetViews>
    <sheetView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30" x14ac:dyDescent="0.25">
      <c r="A5" s="7">
        <v>3</v>
      </c>
      <c r="B5" s="11"/>
      <c r="C5" s="7" t="s">
        <v>16</v>
      </c>
      <c r="D5" s="11" t="s">
        <v>22</v>
      </c>
      <c r="E5" s="11"/>
      <c r="F5" s="11"/>
      <c r="G5" s="11"/>
      <c r="H5" s="7" t="s">
        <v>18</v>
      </c>
      <c r="I5" s="7"/>
      <c r="J5" s="9">
        <v>1500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4</v>
      </c>
      <c r="B6" s="11"/>
      <c r="C6" s="7" t="s">
        <v>16</v>
      </c>
      <c r="D6" s="11" t="s">
        <v>23</v>
      </c>
      <c r="E6" s="11"/>
      <c r="F6" s="11"/>
      <c r="G6" s="11"/>
      <c r="H6" s="7" t="s">
        <v>18</v>
      </c>
      <c r="I6" s="7"/>
      <c r="J6" s="9">
        <v>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5</v>
      </c>
      <c r="B7" s="11"/>
      <c r="C7" s="7" t="s">
        <v>16</v>
      </c>
      <c r="D7" s="11" t="s">
        <v>24</v>
      </c>
      <c r="E7" s="11"/>
      <c r="F7" s="11"/>
      <c r="G7" s="11"/>
      <c r="H7" s="7" t="s">
        <v>18</v>
      </c>
      <c r="I7" s="7"/>
      <c r="J7" s="9">
        <v>700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6</v>
      </c>
      <c r="B8" s="11"/>
      <c r="C8" s="7" t="s">
        <v>16</v>
      </c>
      <c r="D8" s="11" t="s">
        <v>25</v>
      </c>
      <c r="E8" s="11"/>
      <c r="F8" s="11"/>
      <c r="G8" s="11"/>
      <c r="H8" s="7" t="s">
        <v>18</v>
      </c>
      <c r="I8" s="7"/>
      <c r="J8" s="9">
        <v>100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7</v>
      </c>
      <c r="B9" s="11"/>
      <c r="C9" s="7" t="s">
        <v>16</v>
      </c>
      <c r="D9" s="11" t="s">
        <v>26</v>
      </c>
      <c r="E9" s="11"/>
      <c r="F9" s="11"/>
      <c r="G9" s="11"/>
      <c r="H9" s="7" t="s">
        <v>18</v>
      </c>
      <c r="I9" s="7"/>
      <c r="J9" s="9">
        <v>100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30" x14ac:dyDescent="0.25">
      <c r="A10" s="7">
        <v>8</v>
      </c>
      <c r="B10" s="11"/>
      <c r="C10" s="7" t="s">
        <v>16</v>
      </c>
      <c r="D10" s="11" t="s">
        <v>27</v>
      </c>
      <c r="E10" s="11"/>
      <c r="F10" s="11"/>
      <c r="G10" s="11"/>
      <c r="H10" s="7" t="s">
        <v>18</v>
      </c>
      <c r="I10" s="7"/>
      <c r="J10" s="9">
        <v>1000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19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9</v>
      </c>
      <c r="B4" s="11"/>
      <c r="C4" s="7" t="s">
        <v>16</v>
      </c>
      <c r="D4" s="11" t="s">
        <v>29</v>
      </c>
      <c r="E4" s="11"/>
      <c r="F4" s="11"/>
      <c r="G4" s="11"/>
      <c r="H4" s="7" t="s">
        <v>30</v>
      </c>
      <c r="I4" s="7"/>
      <c r="J4" s="9">
        <v>140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65" x14ac:dyDescent="0.25">
      <c r="A5" s="7">
        <v>10</v>
      </c>
      <c r="B5" s="11"/>
      <c r="C5" s="7" t="s">
        <v>16</v>
      </c>
      <c r="D5" s="11" t="s">
        <v>31</v>
      </c>
      <c r="E5" s="11"/>
      <c r="F5" s="11"/>
      <c r="G5" s="11"/>
      <c r="H5" s="7" t="s">
        <v>18</v>
      </c>
      <c r="I5" s="7"/>
      <c r="J5" s="9">
        <v>10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workbookViewId="0">
      <selection activeCell="O17" sqref="O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32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5" x14ac:dyDescent="0.25">
      <c r="A4" s="7">
        <v>11</v>
      </c>
      <c r="B4" s="11"/>
      <c r="C4" s="7" t="s">
        <v>16</v>
      </c>
      <c r="D4" s="11" t="s">
        <v>33</v>
      </c>
      <c r="E4" s="11"/>
      <c r="F4" s="11"/>
      <c r="G4" s="11"/>
      <c r="H4" s="7" t="s">
        <v>18</v>
      </c>
      <c r="I4" s="7"/>
      <c r="J4" s="9">
        <v>8500</v>
      </c>
      <c r="K4" s="9"/>
      <c r="L4" s="8">
        <f t="shared" ref="L4:L16" si="0">ROUND(K4*((100+N4)/100), 2)</f>
        <v>0</v>
      </c>
      <c r="M4" s="8">
        <f t="shared" ref="M4:M16" si="1">J4*K4</f>
        <v>0</v>
      </c>
      <c r="N4" s="10"/>
      <c r="O4" s="8">
        <f t="shared" ref="O4:O16" si="2">J4*L4</f>
        <v>0</v>
      </c>
    </row>
    <row r="5" spans="1:15" ht="30" x14ac:dyDescent="0.25">
      <c r="A5" s="7">
        <v>12</v>
      </c>
      <c r="B5" s="11"/>
      <c r="C5" s="7" t="s">
        <v>16</v>
      </c>
      <c r="D5" s="11" t="s">
        <v>34</v>
      </c>
      <c r="E5" s="11"/>
      <c r="F5" s="11"/>
      <c r="G5" s="11"/>
      <c r="H5" s="7" t="s">
        <v>18</v>
      </c>
      <c r="I5" s="7"/>
      <c r="J5" s="9">
        <v>1300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45" x14ac:dyDescent="0.25">
      <c r="A6" s="7">
        <v>13</v>
      </c>
      <c r="B6" s="11"/>
      <c r="C6" s="7" t="s">
        <v>16</v>
      </c>
      <c r="D6" s="11" t="s">
        <v>35</v>
      </c>
      <c r="E6" s="11"/>
      <c r="F6" s="11"/>
      <c r="G6" s="11"/>
      <c r="H6" s="7" t="s">
        <v>18</v>
      </c>
      <c r="I6" s="7"/>
      <c r="J6" s="9">
        <v>1300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14</v>
      </c>
      <c r="B7" s="11"/>
      <c r="C7" s="7" t="s">
        <v>16</v>
      </c>
      <c r="D7" s="11" t="s">
        <v>36</v>
      </c>
      <c r="E7" s="11"/>
      <c r="F7" s="11"/>
      <c r="G7" s="11"/>
      <c r="H7" s="7" t="s">
        <v>18</v>
      </c>
      <c r="I7" s="7"/>
      <c r="J7" s="9">
        <v>1000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15</v>
      </c>
      <c r="B8" s="11"/>
      <c r="C8" s="7" t="s">
        <v>16</v>
      </c>
      <c r="D8" s="11" t="s">
        <v>37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0" x14ac:dyDescent="0.25">
      <c r="A9" s="7">
        <v>16</v>
      </c>
      <c r="B9" s="11"/>
      <c r="C9" s="7" t="s">
        <v>16</v>
      </c>
      <c r="D9" s="11" t="s">
        <v>38</v>
      </c>
      <c r="E9" s="11"/>
      <c r="F9" s="11"/>
      <c r="G9" s="11"/>
      <c r="H9" s="7" t="s">
        <v>18</v>
      </c>
      <c r="I9" s="7"/>
      <c r="J9" s="9">
        <v>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17</v>
      </c>
      <c r="B10" s="11"/>
      <c r="C10" s="7" t="s">
        <v>16</v>
      </c>
      <c r="D10" s="11" t="s">
        <v>39</v>
      </c>
      <c r="E10" s="11"/>
      <c r="F10" s="11"/>
      <c r="G10" s="11"/>
      <c r="H10" s="7" t="s">
        <v>18</v>
      </c>
      <c r="I10" s="7"/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18</v>
      </c>
      <c r="B11" s="11"/>
      <c r="C11" s="7" t="s">
        <v>16</v>
      </c>
      <c r="D11" s="11" t="s">
        <v>40</v>
      </c>
      <c r="E11" s="11"/>
      <c r="F11" s="11"/>
      <c r="G11" s="11"/>
      <c r="H11" s="7" t="s">
        <v>18</v>
      </c>
      <c r="I11" s="7"/>
      <c r="J11" s="9">
        <v>550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75" x14ac:dyDescent="0.25">
      <c r="A12" s="7">
        <v>19</v>
      </c>
      <c r="B12" s="11"/>
      <c r="C12" s="7" t="s">
        <v>16</v>
      </c>
      <c r="D12" s="11" t="s">
        <v>41</v>
      </c>
      <c r="E12" s="11"/>
      <c r="F12" s="11"/>
      <c r="G12" s="11"/>
      <c r="H12" s="7" t="s">
        <v>18</v>
      </c>
      <c r="I12" s="7"/>
      <c r="J12" s="9">
        <v>120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60" x14ac:dyDescent="0.25">
      <c r="A13" s="7">
        <v>20</v>
      </c>
      <c r="B13" s="11"/>
      <c r="C13" s="7" t="s">
        <v>16</v>
      </c>
      <c r="D13" s="11" t="s">
        <v>42</v>
      </c>
      <c r="E13" s="11"/>
      <c r="F13" s="11"/>
      <c r="G13" s="11"/>
      <c r="H13" s="7" t="s">
        <v>18</v>
      </c>
      <c r="I13" s="7"/>
      <c r="J13" s="9">
        <v>550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75" x14ac:dyDescent="0.25">
      <c r="A14" s="7">
        <v>21</v>
      </c>
      <c r="B14" s="11"/>
      <c r="C14" s="7" t="s">
        <v>16</v>
      </c>
      <c r="D14" s="11" t="s">
        <v>43</v>
      </c>
      <c r="E14" s="11"/>
      <c r="F14" s="11"/>
      <c r="G14" s="11"/>
      <c r="H14" s="7" t="s">
        <v>18</v>
      </c>
      <c r="I14" s="7"/>
      <c r="J14" s="9">
        <v>30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105" x14ac:dyDescent="0.25">
      <c r="A15" s="7">
        <v>22</v>
      </c>
      <c r="B15" s="11"/>
      <c r="C15" s="7" t="s">
        <v>16</v>
      </c>
      <c r="D15" s="11" t="s">
        <v>44</v>
      </c>
      <c r="E15" s="11"/>
      <c r="F15" s="11"/>
      <c r="G15" s="11"/>
      <c r="H15" s="7" t="s">
        <v>18</v>
      </c>
      <c r="I15" s="7"/>
      <c r="J15" s="9">
        <v>10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60" x14ac:dyDescent="0.25">
      <c r="A16" s="7">
        <v>23</v>
      </c>
      <c r="B16" s="11"/>
      <c r="C16" s="7" t="s">
        <v>16</v>
      </c>
      <c r="D16" s="11" t="s">
        <v>45</v>
      </c>
      <c r="E16" s="11"/>
      <c r="F16" s="11"/>
      <c r="G16" s="11"/>
      <c r="H16" s="7" t="s">
        <v>18</v>
      </c>
      <c r="I16" s="7"/>
      <c r="J16" s="9">
        <v>1200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9:16" x14ac:dyDescent="0.25">
      <c r="I17" t="s">
        <v>19</v>
      </c>
      <c r="J17" s="8"/>
      <c r="K17" s="8"/>
      <c r="L17" s="8"/>
      <c r="M17" s="8">
        <f>SUM(M4:M16)</f>
        <v>0</v>
      </c>
      <c r="N17" s="8"/>
      <c r="O17" s="8">
        <f>SUM(O4:O16)</f>
        <v>0</v>
      </c>
      <c r="P1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6"/>
  <sheetViews>
    <sheetView topLeftCell="A28" workbookViewId="0">
      <selection activeCell="J34" sqref="J3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46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24</v>
      </c>
      <c r="B4" s="11"/>
      <c r="C4" s="7" t="s">
        <v>16</v>
      </c>
      <c r="D4" s="11" t="s">
        <v>47</v>
      </c>
      <c r="E4" s="11"/>
      <c r="F4" s="11"/>
      <c r="G4" s="11"/>
      <c r="H4" s="7" t="s">
        <v>30</v>
      </c>
      <c r="I4" s="7"/>
      <c r="J4" s="9">
        <v>6000</v>
      </c>
      <c r="K4" s="9"/>
      <c r="L4" s="8">
        <f t="shared" ref="L4:L29" si="0">ROUND(K4*((100+N4)/100), 2)</f>
        <v>0</v>
      </c>
      <c r="M4" s="8">
        <f t="shared" ref="M4:M29" si="1">J4*K4</f>
        <v>0</v>
      </c>
      <c r="N4" s="10"/>
      <c r="O4" s="8">
        <f t="shared" ref="O4:O29" si="2">J4*L4</f>
        <v>0</v>
      </c>
    </row>
    <row r="5" spans="1:15" x14ac:dyDescent="0.25">
      <c r="A5" s="7">
        <v>25</v>
      </c>
      <c r="B5" s="11"/>
      <c r="C5" s="7" t="s">
        <v>16</v>
      </c>
      <c r="D5" s="11" t="s">
        <v>48</v>
      </c>
      <c r="E5" s="11"/>
      <c r="F5" s="11"/>
      <c r="G5" s="11"/>
      <c r="H5" s="7" t="s">
        <v>18</v>
      </c>
      <c r="I5" s="7"/>
      <c r="J5" s="9">
        <v>5000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26</v>
      </c>
      <c r="B6" s="11"/>
      <c r="C6" s="7" t="s">
        <v>16</v>
      </c>
      <c r="D6" s="11" t="s">
        <v>49</v>
      </c>
      <c r="E6" s="11"/>
      <c r="F6" s="11"/>
      <c r="G6" s="11"/>
      <c r="H6" s="7" t="s">
        <v>18</v>
      </c>
      <c r="I6" s="7"/>
      <c r="J6" s="9">
        <v>100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27</v>
      </c>
      <c r="B7" s="11"/>
      <c r="C7" s="7" t="s">
        <v>16</v>
      </c>
      <c r="D7" s="11" t="s">
        <v>50</v>
      </c>
      <c r="E7" s="11"/>
      <c r="F7" s="11"/>
      <c r="G7" s="11"/>
      <c r="H7" s="7" t="s">
        <v>18</v>
      </c>
      <c r="I7" s="7"/>
      <c r="J7" s="9">
        <v>10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28</v>
      </c>
      <c r="B8" s="11"/>
      <c r="C8" s="7" t="s">
        <v>16</v>
      </c>
      <c r="D8" s="11" t="s">
        <v>51</v>
      </c>
      <c r="E8" s="11"/>
      <c r="F8" s="11"/>
      <c r="G8" s="11"/>
      <c r="H8" s="7" t="s">
        <v>18</v>
      </c>
      <c r="I8" s="7"/>
      <c r="J8" s="9">
        <v>250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29</v>
      </c>
      <c r="B9" s="11"/>
      <c r="C9" s="7" t="s">
        <v>16</v>
      </c>
      <c r="D9" s="11" t="s">
        <v>52</v>
      </c>
      <c r="E9" s="11"/>
      <c r="F9" s="11"/>
      <c r="G9" s="11"/>
      <c r="H9" s="7" t="s">
        <v>18</v>
      </c>
      <c r="I9" s="7"/>
      <c r="J9" s="9">
        <v>2000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30</v>
      </c>
      <c r="B10" s="11"/>
      <c r="C10" s="7" t="s">
        <v>16</v>
      </c>
      <c r="D10" s="11" t="s">
        <v>53</v>
      </c>
      <c r="E10" s="11"/>
      <c r="F10" s="11"/>
      <c r="G10" s="11"/>
      <c r="H10" s="7" t="s">
        <v>18</v>
      </c>
      <c r="I10" s="7"/>
      <c r="J10" s="9">
        <v>1500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31</v>
      </c>
      <c r="B11" s="11"/>
      <c r="C11" s="7" t="s">
        <v>16</v>
      </c>
      <c r="D11" s="11" t="s">
        <v>54</v>
      </c>
      <c r="E11" s="11"/>
      <c r="F11" s="11"/>
      <c r="G11" s="11"/>
      <c r="H11" s="7" t="s">
        <v>18</v>
      </c>
      <c r="I11" s="7"/>
      <c r="J11" s="9">
        <v>15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32</v>
      </c>
      <c r="B12" s="11"/>
      <c r="C12" s="7" t="s">
        <v>16</v>
      </c>
      <c r="D12" s="11" t="s">
        <v>55</v>
      </c>
      <c r="E12" s="11"/>
      <c r="F12" s="11"/>
      <c r="G12" s="11"/>
      <c r="H12" s="7" t="s">
        <v>18</v>
      </c>
      <c r="I12" s="7"/>
      <c r="J12" s="9">
        <v>200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33</v>
      </c>
      <c r="B13" s="11"/>
      <c r="C13" s="7" t="s">
        <v>16</v>
      </c>
      <c r="D13" s="11" t="s">
        <v>56</v>
      </c>
      <c r="E13" s="11"/>
      <c r="F13" s="11"/>
      <c r="G13" s="11"/>
      <c r="H13" s="7" t="s">
        <v>18</v>
      </c>
      <c r="I13" s="7"/>
      <c r="J13" s="9">
        <v>400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34</v>
      </c>
      <c r="B14" s="11"/>
      <c r="C14" s="7" t="s">
        <v>16</v>
      </c>
      <c r="D14" s="11" t="s">
        <v>57</v>
      </c>
      <c r="E14" s="11"/>
      <c r="F14" s="11"/>
      <c r="G14" s="11"/>
      <c r="H14" s="7" t="s">
        <v>18</v>
      </c>
      <c r="I14" s="7"/>
      <c r="J14" s="9">
        <v>10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35</v>
      </c>
      <c r="B15" s="11"/>
      <c r="C15" s="7" t="s">
        <v>16</v>
      </c>
      <c r="D15" s="11" t="s">
        <v>58</v>
      </c>
      <c r="E15" s="11"/>
      <c r="F15" s="11"/>
      <c r="G15" s="11"/>
      <c r="H15" s="7" t="s">
        <v>18</v>
      </c>
      <c r="I15" s="7"/>
      <c r="J15" s="9">
        <v>150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36</v>
      </c>
      <c r="B16" s="11"/>
      <c r="C16" s="7" t="s">
        <v>16</v>
      </c>
      <c r="D16" s="11" t="s">
        <v>59</v>
      </c>
      <c r="E16" s="11"/>
      <c r="F16" s="11"/>
      <c r="G16" s="11"/>
      <c r="H16" s="7" t="s">
        <v>18</v>
      </c>
      <c r="I16" s="7"/>
      <c r="J16" s="9">
        <v>60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37</v>
      </c>
      <c r="B17" s="11"/>
      <c r="C17" s="7" t="s">
        <v>16</v>
      </c>
      <c r="D17" s="11" t="s">
        <v>60</v>
      </c>
      <c r="E17" s="11"/>
      <c r="F17" s="11"/>
      <c r="G17" s="11"/>
      <c r="H17" s="7" t="s">
        <v>18</v>
      </c>
      <c r="I17" s="7"/>
      <c r="J17" s="9">
        <v>120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38</v>
      </c>
      <c r="B18" s="11"/>
      <c r="C18" s="7" t="s">
        <v>16</v>
      </c>
      <c r="D18" s="11" t="s">
        <v>61</v>
      </c>
      <c r="E18" s="11"/>
      <c r="F18" s="11"/>
      <c r="G18" s="11"/>
      <c r="H18" s="7" t="s">
        <v>18</v>
      </c>
      <c r="I18" s="7"/>
      <c r="J18" s="9">
        <v>200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39</v>
      </c>
      <c r="B19" s="11"/>
      <c r="C19" s="7" t="s">
        <v>16</v>
      </c>
      <c r="D19" s="11" t="s">
        <v>62</v>
      </c>
      <c r="E19" s="11"/>
      <c r="F19" s="11"/>
      <c r="G19" s="11"/>
      <c r="H19" s="7" t="s">
        <v>18</v>
      </c>
      <c r="I19" s="7"/>
      <c r="J19" s="9">
        <v>10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40</v>
      </c>
      <c r="B20" s="11"/>
      <c r="C20" s="7" t="s">
        <v>16</v>
      </c>
      <c r="D20" s="11" t="s">
        <v>63</v>
      </c>
      <c r="E20" s="11"/>
      <c r="F20" s="11"/>
      <c r="G20" s="11"/>
      <c r="H20" s="7" t="s">
        <v>18</v>
      </c>
      <c r="I20" s="7"/>
      <c r="J20" s="9">
        <v>60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30" x14ac:dyDescent="0.25">
      <c r="A21" s="7">
        <v>41</v>
      </c>
      <c r="B21" s="11"/>
      <c r="C21" s="7" t="s">
        <v>16</v>
      </c>
      <c r="D21" s="11" t="s">
        <v>64</v>
      </c>
      <c r="E21" s="11"/>
      <c r="F21" s="11"/>
      <c r="G21" s="11"/>
      <c r="H21" s="7" t="s">
        <v>18</v>
      </c>
      <c r="I21" s="7"/>
      <c r="J21" s="9">
        <v>100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30" x14ac:dyDescent="0.25">
      <c r="A22" s="7">
        <v>42</v>
      </c>
      <c r="B22" s="11"/>
      <c r="C22" s="7" t="s">
        <v>16</v>
      </c>
      <c r="D22" s="11" t="s">
        <v>65</v>
      </c>
      <c r="E22" s="11"/>
      <c r="F22" s="11"/>
      <c r="G22" s="11"/>
      <c r="H22" s="7" t="s">
        <v>18</v>
      </c>
      <c r="I22" s="7"/>
      <c r="J22" s="9">
        <v>20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30" x14ac:dyDescent="0.25">
      <c r="A23" s="7">
        <v>43</v>
      </c>
      <c r="B23" s="11"/>
      <c r="C23" s="7" t="s">
        <v>16</v>
      </c>
      <c r="D23" s="11" t="s">
        <v>66</v>
      </c>
      <c r="E23" s="11"/>
      <c r="F23" s="11"/>
      <c r="G23" s="11"/>
      <c r="H23" s="7" t="s">
        <v>18</v>
      </c>
      <c r="I23" s="7"/>
      <c r="J23" s="9">
        <v>150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60" x14ac:dyDescent="0.25">
      <c r="A24" s="7">
        <v>44</v>
      </c>
      <c r="B24" s="11"/>
      <c r="C24" s="7" t="s">
        <v>16</v>
      </c>
      <c r="D24" s="11" t="s">
        <v>67</v>
      </c>
      <c r="E24" s="11"/>
      <c r="F24" s="11"/>
      <c r="G24" s="11"/>
      <c r="H24" s="7" t="s">
        <v>18</v>
      </c>
      <c r="I24" s="7"/>
      <c r="J24" s="9">
        <v>100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45</v>
      </c>
      <c r="B25" s="11"/>
      <c r="C25" s="7" t="s">
        <v>16</v>
      </c>
      <c r="D25" s="11" t="s">
        <v>68</v>
      </c>
      <c r="E25" s="11"/>
      <c r="F25" s="11"/>
      <c r="G25" s="11"/>
      <c r="H25" s="7" t="s">
        <v>18</v>
      </c>
      <c r="I25" s="7"/>
      <c r="J25" s="9">
        <v>400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46</v>
      </c>
      <c r="B26" s="11"/>
      <c r="C26" s="7" t="s">
        <v>16</v>
      </c>
      <c r="D26" s="11" t="s">
        <v>69</v>
      </c>
      <c r="E26" s="11"/>
      <c r="F26" s="11"/>
      <c r="G26" s="11"/>
      <c r="H26" s="7" t="s">
        <v>18</v>
      </c>
      <c r="I26" s="7"/>
      <c r="J26" s="9">
        <v>300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165" x14ac:dyDescent="0.25">
      <c r="A27" s="7">
        <v>47</v>
      </c>
      <c r="B27" s="11"/>
      <c r="C27" s="7" t="s">
        <v>16</v>
      </c>
      <c r="D27" s="11" t="s">
        <v>70</v>
      </c>
      <c r="E27" s="11"/>
      <c r="F27" s="11"/>
      <c r="G27" s="11"/>
      <c r="H27" s="7" t="s">
        <v>30</v>
      </c>
      <c r="I27" s="7"/>
      <c r="J27" s="9">
        <v>200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90" x14ac:dyDescent="0.25">
      <c r="A28" s="7">
        <v>48</v>
      </c>
      <c r="B28" s="11"/>
      <c r="C28" s="7" t="s">
        <v>16</v>
      </c>
      <c r="D28" s="11" t="s">
        <v>71</v>
      </c>
      <c r="E28" s="11"/>
      <c r="F28" s="11"/>
      <c r="G28" s="11"/>
      <c r="H28" s="7" t="s">
        <v>30</v>
      </c>
      <c r="I28" s="7"/>
      <c r="J28" s="9">
        <v>300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240" x14ac:dyDescent="0.25">
      <c r="A29" s="7">
        <v>49</v>
      </c>
      <c r="B29" s="11"/>
      <c r="C29" s="7" t="s">
        <v>16</v>
      </c>
      <c r="D29" s="11" t="s">
        <v>72</v>
      </c>
      <c r="E29" s="11"/>
      <c r="F29" s="11"/>
      <c r="G29" s="11"/>
      <c r="H29" s="7" t="s">
        <v>30</v>
      </c>
      <c r="I29" s="7"/>
      <c r="J29" s="9">
        <v>350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I30" t="s">
        <v>19</v>
      </c>
      <c r="J30" s="8"/>
      <c r="K30" s="8"/>
      <c r="L30" s="8"/>
      <c r="M30" s="8">
        <f>SUM(M4:M29)</f>
        <v>0</v>
      </c>
      <c r="N30" s="8"/>
      <c r="O30" s="8">
        <f>SUM(O4:O29)</f>
        <v>0</v>
      </c>
    </row>
    <row r="36" spans="16:16" x14ac:dyDescent="0.25">
      <c r="P36" s="12"/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jednorazowe podkłady medy</vt:lpstr>
      <vt:lpstr>(P2) pojemniki do badań histop</vt:lpstr>
      <vt:lpstr>(P3) strzygarka chirurgiczna i</vt:lpstr>
      <vt:lpstr>(P4) sprzęt wspomagający oddyc</vt:lpstr>
      <vt:lpstr>(P5) elektrody jednorazowego 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2025-06-17T10:48:22Z</dcterms:created>
  <dcterms:modified xsi:type="dcterms:W3CDTF">2025-06-17T10:49:30Z</dcterms:modified>
  <cp:category/>
</cp:coreProperties>
</file>