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mc:AlternateContent xmlns:mc="http://schemas.openxmlformats.org/markup-compatibility/2006">
    <mc:Choice Requires="x15">
      <x15ac:absPath xmlns:x15ac="http://schemas.microsoft.com/office/spreadsheetml/2010/11/ac" url="X:\Postępowania Kasia\Postepowania po 18 Pażdziernika\2025\USTAWA\54 PN 25 URZĄDZENIA DO ELEKTROTERAPII\(2)Dokumentacja postepowania opublikowana w portalu w dniu wszczęcia\"/>
    </mc:Choice>
  </mc:AlternateContent>
  <xr:revisionPtr revIDLastSave="0" documentId="8_{28A3A8F7-D4F7-402D-9D1E-577573C7524D}" xr6:coauthVersionLast="47" xr6:coauthVersionMax="47" xr10:uidLastSave="{00000000-0000-0000-0000-000000000000}"/>
  <bookViews>
    <workbookView xWindow="-120" yWindow="-120" windowWidth="29040" windowHeight="15840" xr2:uid="{00000000-000D-0000-FFFF-FFFF00000000}"/>
  </bookViews>
  <sheets>
    <sheet name="(P1) Kardiowertery defibrylato" sheetId="1" r:id="rId1"/>
    <sheet name="(P2) Kardiowertery defibrylato" sheetId="2" r:id="rId2"/>
    <sheet name="(P3) Stymulatory serca" sheetId="3" r:id="rId3"/>
    <sheet name="Kryteria oceny" sheetId="4" r:id="rId4"/>
  </sheets>
  <calcPr calcId="999999"/>
</workbook>
</file>

<file path=xl/calcChain.xml><?xml version="1.0" encoding="utf-8"?>
<calcChain xmlns="http://schemas.openxmlformats.org/spreadsheetml/2006/main">
  <c r="O10" i="3" l="1"/>
  <c r="M10" i="3"/>
  <c r="O9" i="3"/>
  <c r="M9" i="3"/>
  <c r="L9" i="3"/>
  <c r="O8" i="3"/>
  <c r="M8" i="3"/>
  <c r="L8" i="3"/>
  <c r="O7" i="3"/>
  <c r="M7" i="3"/>
  <c r="L7" i="3"/>
  <c r="O6" i="3"/>
  <c r="M6" i="3"/>
  <c r="L6" i="3"/>
  <c r="O5" i="3"/>
  <c r="M5" i="3"/>
  <c r="L5" i="3"/>
  <c r="O4" i="3"/>
  <c r="M4" i="3"/>
  <c r="L4" i="3"/>
  <c r="O13" i="2"/>
  <c r="M13" i="2"/>
  <c r="O12" i="2"/>
  <c r="M12" i="2"/>
  <c r="L12" i="2"/>
  <c r="O11" i="2"/>
  <c r="M11" i="2"/>
  <c r="L11" i="2"/>
  <c r="O10" i="2"/>
  <c r="M10" i="2"/>
  <c r="L10" i="2"/>
  <c r="O9" i="2"/>
  <c r="M9" i="2"/>
  <c r="L9" i="2"/>
  <c r="O8" i="2"/>
  <c r="M8" i="2"/>
  <c r="L8" i="2"/>
  <c r="O7" i="2"/>
  <c r="M7" i="2"/>
  <c r="L7" i="2"/>
  <c r="O6" i="2"/>
  <c r="M6" i="2"/>
  <c r="L6" i="2"/>
  <c r="O5" i="2"/>
  <c r="M5" i="2"/>
  <c r="L5" i="2"/>
  <c r="O4" i="2"/>
  <c r="M4" i="2"/>
  <c r="L4" i="2"/>
  <c r="O8" i="1"/>
  <c r="M8" i="1"/>
  <c r="O7" i="1"/>
  <c r="M7" i="1"/>
  <c r="L7" i="1"/>
  <c r="O6" i="1"/>
  <c r="M6" i="1"/>
  <c r="L6" i="1"/>
  <c r="O5" i="1"/>
  <c r="M5" i="1"/>
  <c r="L5" i="1"/>
  <c r="O4" i="1"/>
  <c r="M4" i="1"/>
  <c r="L4" i="1"/>
</calcChain>
</file>

<file path=xl/sharedStrings.xml><?xml version="1.0" encoding="utf-8"?>
<sst xmlns="http://schemas.openxmlformats.org/spreadsheetml/2006/main" count="108" uniqueCount="40">
  <si>
    <t>(P1) Kardiowertery defibrylatory</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</si>
  <si>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</si>
  <si>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</si>
  <si>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</si>
  <si>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</si>
  <si>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</si>
  <si>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</si>
  <si>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</si>
  <si>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</si>
  <si>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</si>
  <si>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</si>
  <si>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</si>
  <si>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</si>
  <si>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</si>
  <si>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</si>
  <si>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</si>
  <si>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312_02_08</t>
  </si>
  <si>
    <t>Elektrody defibrylujące
1	Fiksacja aktywna / pasywna (do wyboru), końcówka uwalniająca sterydy;
2	Zewnętrzna izolacja elektrody podwyższająca trwałość, manewrowalność, elastyczność; kopolimer z poliuretanu i silikonu
3	Konstrukcja koila zmniejszająca wrastanie tkanek
4	Jedno- / dwukoilowa
5	Dwubiegunowe typu „true bipolar”;
4	Dostępne długości (cm): 52, 58, 65, 75 cm</t>
  </si>
  <si>
    <t>szt.</t>
  </si>
  <si>
    <t>Transmiter do zdalnego monitorowania urządzeń</t>
  </si>
  <si>
    <t>Kardiowerter defibrylator jednojamowy
1	Waga urządzenia: max 76g
2	Objętość urządzenia: max 35 cc
3	Żywotność baterii 10 lat (VVI stymulacja 0%, 60 bpm, 2,5 V@ 0,4 ms, 500 Ω)
4	Automatyczny opis stanu baterii
5	Czas ładowania kondensatorów (BOL-ERI)  max 10 s
6	Energia defibrylacji dostarczona min. 36 J
7	6 wyładowań w czasie jednego epizodu
8	Złącza elektrod: DF-4 / DF-1 do wyboru
9	Programowalna aktywna obudowa defibrylatora (active – non active)
10	Minimum 3 programowalne strefy detekcji
11	Terapia antyarytmiczna min 3 typy
12	Dostępne dyskryminatory arytmii
13	Programowana szerokość impulsu defibrylacji w obu fazach
14	Algorytm hamujący dostarczenie terapii w przypadku wykrycia trzasków / szumów na elektrodzie
15	Algorytm pozwalający na uniknięcie oversensingu załamka T
16	Algorytm monitorujący i dostarczający terapię w przypadku wystąpienia częstoskurczów o bardzo niskim sygnale lub polimorficznych
17	Pomiar oporności wewnątrzklatkowej
18	Pamięć zapisów IEGM 15 min / 1 kanał programowalny + kanał dyskryminatorów
19	Urządzenie pro MRI certyfikowane do 1,5T/3T z możliwością programowania trybu MRI z programowanym czasem trwania trybu pro MRI 
20	Kardiowerter defibrylator jednojamowy wraz z dedykowaną aplikacją posiadającą status wyrobu medycznego, udostępnianą do pobrania i zainstalowania na smartfonie, w celu zdalnego monitorowania urządzenia i transmisji danych.
21	Możliwość kontroli stanu baterii urządzenia przez pacjenta poprzez aplikację zainstalowaną na smartfonie
22	Automatyczna sygnalizacja ERI poprzez sygnał dźwiękowy potwierdzony alarmem wyświetlonym poprzez aplikację zainstalowaną na smartfonie
23	Komunikacja bluetooth wszczepionego urządzenia z programatorem</t>
  </si>
  <si>
    <t>Kardiowertery defibrylatory dwujamowe
1	Waga urządzenia: max 76 g
2	Objętość urządzenia: max 35 cc
3	Żywotność baterii 10 lat (VVI stymulacja 0%, 60 bpm, 2,5 V@ 0,4 ms, 500 Ω)
4	Automatyczny opis stanu baterii
5	Czas ładowania kondensatorów (BOL-ERI) max 10 s
6	Energia defibrylacji dostarczona min. 36 J
7	6 wyładowań w czasie jednego epizodu
8	Złącza elektrod: RA: IS-1, RV: DF-4 / DF-1 do wyboru
9	Programowalna aktywna obudowa defibrylatora (active – non active)
10	Minimum 3 programowalne strefy detekcji
11	Terapia antyarytmiczna min 3 typy
12	Dostępne dyskryminatory arytmii
13	Programowana szerokość impulsu defibrylacji w obu fazach
14	Algorytm hamujący dostarczenie terapii w przypadku wykrycia trzasków / szumów na elektrodzie
15	Algorytm pozwalający na uniknięcie oversensingu załamka T
16	Algorytm monitorujący i dostarczający terapię w przypadku wystąpienia częstoskurczów o bardzo niskim sygnale lub polimorficznych
17	Pomiar oporności wewnątrzklatkowej
18	Algorytm promujący rytm własny pacjenta i unikający stymulacji komorowej
19	Pamięć zapisów IEGM 15 min / 1 kanał programowalny + kanał dyskryminatorów
20	Urządzenie pro MRI certyfikowane do 1,5T/3T z możliwością programowania trybu MRI z programowanym czasem trwania trybu pro MRI 
21	Kardiowerter defibrylator dwujamowy wraz z dedykowaną aplikacją posiadającą status wyrobu medycznego, udostępnianą do pobrania i zainstalowania na smartfonie, w celu zdalnego monitorowania urządzenia i transmisji danych.
22	Możliwość kontroli stanu baterii urządzenia przez pacjenta poprzez aplikację zainstalowaną na smartfonie
23	Automatyczna sygnalizacja ERI poprzez sygnał dźwiękowy potwierdzony alarmem wyświetlonym poprzez aplikację zainstalowaną na smartfonie
24	Komunikacja bluetooth wszczepionego urządzenia z programatorem</t>
  </si>
  <si>
    <t>Razem</t>
  </si>
  <si>
    <t>(P2) Kardiowertery defibrylatory resynchronizujące</t>
  </si>
  <si>
    <t>Kardiowerter defibrylator resynchronizujący
1	Waga urządzenia max 80 g
2	Objętość urządzenia max 38 cc
3	Automatyczny opis stanu baterii
4	Czas ładowania kondensatorów (BOL-ERI) max 10 s
5	Energia defibrylacji dostarczona min. 40 J
6	6 wyładowań w czasie jednego epizodu
7	Złącza elektrod: RA-IS1, RV-DF4/DF1, LV-IS1; RA-IS1, RV – DF4/DF1, LV-IS4
8	Programowalna aktywna obudowa defibrylatora (active – non active)
9	Dostępne urządzenia z funkcją stymulacji wielopolowej lewej komory
10	Minimum 3 programowalne strefy detekcji
11	Terapia antyarytmiczna min 3 typy
12	Możliwość niezależnego programowania stymulacji LV i RV
13	Automatyczny pomiar progu stymulacji komorowej i przedsionkowej z automatycznym dostosowaniem amplitudy impulsu
14	Rodzaje stymulacji: co najmniej VVIR; VVI; DDD; DDDR
15	Zmienność polarności elektrody LV - 10 programowalnych wektorów w standardzie IS-4
16	Dostępne dyskryminatory arytmii: morfologia zespołu QRS, stabilność rytmu, nagły początek ze wskazaniem jamy serca
17	Dodatkowe, poza wartością progu, programowane parametry sterowania czułością - co najmniej 3 parametry
18	Obecny algorytm automatycznej optymalizacji opóźnień A-V i V-V
19	Obecny algorytm automatycznego przełączenia trybu stymulacji w przypadku wystąpienia migotania przedsionków z możliwością programowania dodatkowego trybu i częstości stymulacji komorowej
20	Programowana szerokość impulsu defibrylacji w obu fazach
21	Algorytm hamujący dostarczenie terapii w przypadku wykrycia trzasków / szumów na elektrodzie
22	Algorytm pozwalający na uniknięcie oversensingu załamka T
23	Pomiar oporności wewnątrzklatkowej
24	Automatyczny wybór optymalnego wektora stymulacji LV
25	Automatyczna sygnalizacja ERI generowana przez wszczepione urządzenie informujący pacjenta
26	Automatyczna sygnalizacja uszkodzenia elektrody generowana przez wszczepione urządzenie informujący pacjenta
27	IEGM wewnątrzsercowy w jednym kanale: 45 min
28	Bezprzewodowa komunikacja wszczepianego urządzenia z programatorem 
29	Urządzenie i elektrody dopuszczone do badania MRI min. 1,5T, bez stref wykluczeń w standardzie DF-4/IS-4</t>
  </si>
  <si>
    <t>Stymulator resynchronizujący
1	Waga stymulatora max 26g
2	Objętość stymulatora max 15 cc
3	Min. czas pracy przy nastawach nominalnych: 8,2 lat
4	Automatyczny opis stanu baterii
5	Złącza elektrod: RA-IS1, RV-IS1, LV-IS4, RA, RV, LV-IS1
6	Rodzaje stymulacji: AOO(R), AAI(R), AAT(R), VOO(R), VVI(R), VVT(R), DOO(R), DVI(R), DDI(R), DDT(R), DDD(R), VDD(R), Pacing Off
7	Polarność stymulacji: unipolarny, bipolarny
8	Polarność czułości: unipolarny, bipolarny, lewokomorowy 
9	Częstość podstawowa 30-170 bpm
10	Maksymalna częstość transmitowana AV 90-180 bpm
11	Reakcja na przekroczenie częstości
12	Opóźnienie AV: 50-300 ms
13	Amplituda impulsu przedsionkowego i komorowego: 0,25 – 7,5 V
14	Bezprzewodowa komunikacja z programatorem
15	Opóźnienie VV przy stymulacji RV dodatnie 0-50 ms, ujemne 0-50 ms
16	Szerokość impulsu przedsionkowego: 0,2..1,0 ms
17	Szerokość impulsu komorowego (RV, LV): 0,2..1,0 ms
18	Czułość w kanale A: 0,1..5,0 mV
19	Czułość w kanale V: 0,5..12,5 mV
20	Przedłużenie refrakcji przedsionkowej
21	Automatyczny pomiar progu stymulacji na RA, RV, LV
22	IEGM wewnątrzsercowy: 14 minut
23	Dostępne urządzenia z funkcją stymulacji wielopolowej lewej komory
24	Obecny algorytm automatycznej optymalizacji opóźnień A-V i V-V
25	Obecny algorytm automatycznego przełączenia trybu stymulacji w przypadku wystąpienia migotania przedsionków z możliwością programowania dodatkowego trybu i częstości stymulacji komorowej
26	Program nocny
27	Histogramy rytmu przedsionkowego i negatywna histereza komorowego
28	Urządzenie i elektrody w standardzie LV IS-4 dopuszczone do badania MRI min. 1,5 T
29	Zmienność polarności elektrody LV - 14 programowalnych wektorów
28	Pomiar oporności wewnątrzklatkowej
29	Automatyczny wybór optymalnego wektora stymulacji LV</t>
  </si>
  <si>
    <t>Prowadnik: CPS Courier Guidewires</t>
  </si>
  <si>
    <t>Guide Right</t>
  </si>
  <si>
    <t>Elektrody lewokomorowe 4 polowe i bipolarne</t>
  </si>
  <si>
    <t>Cewnik do CS
1	Cewnik prowadzący zewnetrzny do CS – rozcinany.
2	Dostępne co najmniej dwie długości w zakresie 47-54 cm
3	Szeroki zakres krzywizn: co najmniej 6
4	Średnica wewn. 7F / zewn. 9F
5	W zestawie dostępne: koszulka z zastawką hemostatyczną, dylatator (rozszerzadło) i 2 przyrządy do wprowadzania elektrody przez zastawkę</t>
  </si>
  <si>
    <t>Cewnik subselektywny do żył bocznych CS :
1	Cewnik  wewnętrzny z zastawką hemostatyczną, rozcinany, zewnętrzna powłoka – hydrofilna. 
2	Dostępne co najmniej 2 długości w zakresie 59-65cm
3	Szeroki zakres krzywizn: co najmniej 5
4	Średnica wewn. 5F / zewn. 7F
5	Cewnik  wewnętrzny z zastawką hemostatyczną, rozcinany, zewnętrzna powłoka – hydrofilna.</t>
  </si>
  <si>
    <t>Nożyk do rozcinania cewników</t>
  </si>
  <si>
    <t>Balon do kontrastowania zatoki wieńcowej 
1	Długość cewnika: 110 cm
2	Wymiar zewnętrzny cewnika: 6F
3	Maksymalna średnica prowadnika Guide Wire: 0.025’’ 
4	Maksymalnie dwa kanały: do napełniania balonu i podawania kontrastu: TAK, 2 kanały</t>
  </si>
  <si>
    <t>(P3) Stymulatory serca</t>
  </si>
  <si>
    <t>Wszczepialny rejestrator pętlowy z komunikacją bluetooth 
1	Wymiary max 50 x 10 x 3,5 mm (długość  x szerokość x grubość) 
2	Objętość max 1,5 cc
3	Waga max 3 g
4	Żywotność - min 3 lata 
5	Komunikacja – Bluetooth 
6	Epizody aktywowane poprzez:
- manualnie przez pacjenta za pomocą aplikacji zainstalowanej na smartfonie pacjenta
- szybki rytm komorowy (parametr programowany)
- wolny rytm komorowy (parametr programowany)
- pauzy
- migotanie przedsionków
7	Czas IEGM dla epizodów 60 minut.
8	Możliwość zdalnego monitoringu za pomącą aplikacji zainstalowanej na smartfonie pacjenta.
9	Certyfikacja MRI 1,5 i 3 T
10	Zawiera zestaw do implantacji.</t>
  </si>
  <si>
    <t>Stymulator jednojamowy:
1	Waga stymulatora ≤ 19g
2	Objętość stymulatora &lt; 12 cm3
3	Min. czas pracy przy nastawach nominalnych 14,4 lat
4	Automatyczny opis stanu baterii
5	Złącze elektrody - IS-1
6	Rodzaje stymulacji: VOO(R), VVI(R), VVT(R), Pacing Off, AOO(R), AAI(R), AAT(R)
7	Polarność stymulacji: unipolarny, bipolarny 
8	Polarność czułości: unipolarny, bipolarny
9	Częstość stymulacji w zakresie co najmniej 30-150/min z krokiem regulacji częstości max.5/min w całym zakresie co najmniej 50-100/min
10	Szerokość impulsu 0,05-1,5 ms
11	Amplituda impulsu 0,25-7,5 V
12	Czułość komorowa w zakresie min. 0,5-12,5 mV
13	Czułość przedsionkowa w zakresie min. 0,1 - 5,0 mV
14	Co najmniej 2 rodzaje histerezy
15	Algorytm automatycznie dostosowujący energię impulsu do indywidualnych potrzeb pacjenta typu „beat to beat” z back up impulsem 5V po każdej nieskutecznej stymulacji 
16	Automatyczna możliwość przełączania polarności w przypadku przekroczenia zakresu impedancji elektrod TAK
17	Pamięć zapisów wewnątrzsercowych - 14 minut
18	Dostępne urządzenie i elektrody dopuszczone do badania MRI min. 3,0 T</t>
  </si>
  <si>
    <t>Stymulator dujamowy:
1	Waga stymulatora ≤ 20g
2	Objętość stymulatora &lt; 12 cm3
3	Min. czas pracy przy nastawach nominalnych – 9,7 lat
4	Automatyczny opis stanu baterii
5	Złącze elektrody - IS-1
6	Rodzaje stymulacji: AOO(R), AAI(R), AAT(R), VOO(R), VVI(R), VVT(R), VDD(R), DOO(R), DVI(R), DDI(R), DDD(R), Pacing Off
7	Polarność stymulacji: unipolarny, bipolarny
8	Polarność czułości: unipolarny, bipolarny
9	Częstość stymulacji w zakresie co najmniej 30-150/min z krokiem regulacji częstości max.5/min w całym zakresie co najmniej 50-100/min
10	Szerokość impulsu 0,05-1,5 ms
11	Amplituda impulsu 0,25-7,5 V
12	Czułość komorowa w zakresie min. 0,5-12,5 mV
13	Czułość przedsionkowa w zakresie min. 0,1 - 5,0 mV
14	Okres refrakcji min zakres 190-450 ms (w komorze i przedsionku)
15	Co najmniej 2 rodzaje histerezy
16	Algorytm promujący własne przewodzenie A-V
17	Funkcja dostosowania częstości stymulacji do zapotrzebowania metabolicznego pacjenta
18	Automatyczna zmiana trybu stymulacji w obecności szybkich rytmów przedsionkowych
19	Algorytm automatycznie dostosowujący energię impulsu w przedsionku i komorze do indywidualnych potrzeb pacjenta typu „beat to beat” z back up impulsem 5V po każdej nieskutecznej stymulacji 
20	Automatyczna możliwość przełączania polarności w przypadku przekroczenia zakresu impedancji elektrod
21	Pamięć zapisów wewnątrzsercowych - 14 minut
22	Dostępne urządzenie i elektrody dopuszczone do badania MRI min. 3,0 T
23	Możliwość wydłużenia odstępu AV w algorytmie promującym własne przewodzenie przedsionkowo-komorowe do wartości 400 ms
24	Dostępne histogramy: -częstości -przewodzenia AV -aktywności pacjenta
25	Automatyczna zmiana wartości czułości w zależności od amplitudy wykrywanych potencjałów w przedsionku i komorze</t>
  </si>
  <si>
    <t>Elektrody stymulujące:
1	Aktywne mocowanie, uwalniające sterydy
2	Izolacja zewnętrzna z kopolimeru silikonu i poliuretanu, elektroda pokryta utwardzoną powłoką
3	Bipolarne
4	Dostępne długości (cm):  46, 52, 58, 65, 100 cm
5	Połączenie ze stymulatorem – IS-I BP
7	Elektroda stymulująca o średnicy poniżej 6.0 F
9	Elektrody dopuszczone do badania w środowisku MRI
10	Elektrody z certyfikacja do stymulacji LBB</t>
  </si>
  <si>
    <t>Stymulator dwujamowy z telemetrią bezprzewodową
1	Waga stymulatora ≤ 20g
2	Objętość stymulatora &lt; 12 cm3
3	Min. czas pracy przy nastawach nominalnych - 9,4 lat
4	Automatyczny opis stanu baterii
5	Złącze elektrody - IS-1
6	Rodzaje stymulacji: AOO(R), AAI(R), AAT(R), VOO(R), VVI(R), VVT(R), VDD(R), DOO(R), DVI(R), DDI(R), DDD(R), Pacing Off
7	Polarność stymulacji: unipolarny, bipolarny
8	Polarność czułości: unipolarny, bipolarny
9	Częstość stymulacji w zakresie co najmniej 30-150/min z krokiem regulacji częstości max.5/min w całym zakresie co najmniej 50-100/min
10	Szerokość impulsu 0,05-1,5 ms
11	Amplituda impulsu 0,25-7,5 V
12	Czułość komorowa w zakresie min. 0,5-12,5 mV
13	Czułość przedsionkowa w zakresie min. 0,1 - 5,0 mV
14	Okres refrakcji min zakres 190-450 ms (w komorze i przedsionku)
15	Co najmniej 2 rodzaje histerezy
16	Algorytm promujący własne przewodzenie A-V
17	Funkcja dostosowania częstości stymulacji do zapotrzebowania metabolicznego pacjenta
18	Automatyczna zmiana trybu stymulacji w obecności szybkich rytmów przedsionkowych
19	Algorytm automatycznie dostosowujący energię impulsu w przedsionku i komorze do indywidualnych potrzeb pacjenta typu „beat to beat” z back up impulsem po każdej nieskutecznej stymulacji 
20	Automatyczna możliwość przełączania polarności w przypadku przekroczenia zakresu impedancji elektrod
21	Pamięć zapisów wewnątrzsercowych - 14 minut
22	Możliwość wydłużenia odstępu AV w algorytmie promującym własne przewodzenie przedsionkowo-komorowe do wartości 400 ms
23	Dostępne histogramy: -częstości -przewodzenia AV -aktywności pacjenta
24	Automatyczna zmiana wartości czułości w zależności od amplitudy wykrywanych potencjałów w przedsionku i komorze
25	Pomiar oporności wewnątrzklatkowej
26	Urządzenie i elektrody dopuszczone do badania MRI min. 3,0 T
27	Bezprzewodowa komunikacja urządzenia z programatorem</t>
  </si>
  <si>
    <t>Introducer do wprowadzania elektrod o odpowiedniej średnicy do zamówionych elektrod do wyboru 6-10.5F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</si>
</sst>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0" xfId="0" applyNumberFormat="1"/>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0" fontId="0" fillId="0" borderId="0" xfId="0" applyAlignment="1">
      <alignment horizontal="centerContinuous"/>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
  <sheetViews>
    <sheetView tabSelected="1" topLeftCell="A4" workbookViewId="0">
      <selection activeCell="O8" sqref="O8"/>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0</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150" x14ac:dyDescent="0.25">
      <c r="A4" s="7">
        <v>1</v>
      </c>
      <c r="B4" s="11"/>
      <c r="C4" s="7" t="s">
        <v>16</v>
      </c>
      <c r="D4" s="11" t="s">
        <v>17</v>
      </c>
      <c r="E4" s="11"/>
      <c r="F4" s="11"/>
      <c r="G4" s="11"/>
      <c r="H4" s="7" t="s">
        <v>18</v>
      </c>
      <c r="I4" s="7"/>
      <c r="J4" s="9">
        <v>20</v>
      </c>
      <c r="K4" s="9"/>
      <c r="L4" s="8">
        <f>ROUND(K4*((100+N4)/100), 2)</f>
        <v>0</v>
      </c>
      <c r="M4" s="8">
        <f>J4*K4</f>
        <v>0</v>
      </c>
      <c r="N4" s="10"/>
      <c r="O4" s="8">
        <f>J4*L4</f>
        <v>0</v>
      </c>
    </row>
    <row r="5" spans="1:16" x14ac:dyDescent="0.25">
      <c r="A5" s="7">
        <v>2</v>
      </c>
      <c r="B5" s="11"/>
      <c r="C5" s="7" t="s">
        <v>16</v>
      </c>
      <c r="D5" s="11" t="s">
        <v>19</v>
      </c>
      <c r="E5" s="11"/>
      <c r="F5" s="11"/>
      <c r="G5" s="11"/>
      <c r="H5" s="7" t="s">
        <v>18</v>
      </c>
      <c r="I5" s="7"/>
      <c r="J5" s="9">
        <v>3</v>
      </c>
      <c r="K5" s="9"/>
      <c r="L5" s="8">
        <f>ROUND(K5*((100+N5)/100), 2)</f>
        <v>0</v>
      </c>
      <c r="M5" s="8">
        <f>J5*K5</f>
        <v>0</v>
      </c>
      <c r="N5" s="10"/>
      <c r="O5" s="8">
        <f>J5*L5</f>
        <v>0</v>
      </c>
    </row>
    <row r="6" spans="1:16" ht="409.5" x14ac:dyDescent="0.25">
      <c r="A6" s="7">
        <v>3</v>
      </c>
      <c r="B6" s="11"/>
      <c r="C6" s="7" t="s">
        <v>16</v>
      </c>
      <c r="D6" s="11" t="s">
        <v>20</v>
      </c>
      <c r="E6" s="11"/>
      <c r="F6" s="11"/>
      <c r="G6" s="11"/>
      <c r="H6" s="7" t="s">
        <v>18</v>
      </c>
      <c r="I6" s="7"/>
      <c r="J6" s="9">
        <v>10</v>
      </c>
      <c r="K6" s="9"/>
      <c r="L6" s="8">
        <f>ROUND(K6*((100+N6)/100), 2)</f>
        <v>0</v>
      </c>
      <c r="M6" s="8">
        <f>J6*K6</f>
        <v>0</v>
      </c>
      <c r="N6" s="10"/>
      <c r="O6" s="8">
        <f>J6*L6</f>
        <v>0</v>
      </c>
    </row>
    <row r="7" spans="1:16" ht="409.5" x14ac:dyDescent="0.25">
      <c r="A7" s="7">
        <v>4</v>
      </c>
      <c r="B7" s="11"/>
      <c r="C7" s="7" t="s">
        <v>16</v>
      </c>
      <c r="D7" s="11" t="s">
        <v>21</v>
      </c>
      <c r="E7" s="11"/>
      <c r="F7" s="11"/>
      <c r="G7" s="11"/>
      <c r="H7" s="7" t="s">
        <v>18</v>
      </c>
      <c r="I7" s="7"/>
      <c r="J7" s="9">
        <v>3</v>
      </c>
      <c r="K7" s="9"/>
      <c r="L7" s="8">
        <f>ROUND(K7*((100+N7)/100), 2)</f>
        <v>0</v>
      </c>
      <c r="M7" s="8">
        <f>J7*K7</f>
        <v>0</v>
      </c>
      <c r="N7" s="10"/>
      <c r="O7" s="8">
        <f>J7*L7</f>
        <v>0</v>
      </c>
    </row>
    <row r="8" spans="1:16" x14ac:dyDescent="0.25">
      <c r="I8" t="s">
        <v>22</v>
      </c>
      <c r="J8" s="8"/>
      <c r="K8" s="8"/>
      <c r="L8" s="8"/>
      <c r="M8" s="8">
        <f>SUM(M4:M7)</f>
        <v>0</v>
      </c>
      <c r="N8" s="8"/>
      <c r="O8" s="8">
        <f>SUM(O4:O7)</f>
        <v>0</v>
      </c>
      <c r="P8" s="12"/>
    </row>
  </sheetData>
  <sheetProtection sheet="1"/>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3"/>
  <sheetViews>
    <sheetView workbookViewId="0">
      <selection activeCell="O13" sqref="O13"/>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23</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409.5" x14ac:dyDescent="0.25">
      <c r="A4" s="7">
        <v>5</v>
      </c>
      <c r="B4" s="11"/>
      <c r="C4" s="7" t="s">
        <v>16</v>
      </c>
      <c r="D4" s="11" t="s">
        <v>24</v>
      </c>
      <c r="E4" s="11"/>
      <c r="F4" s="11"/>
      <c r="G4" s="11"/>
      <c r="H4" s="7" t="s">
        <v>18</v>
      </c>
      <c r="I4" s="7"/>
      <c r="J4" s="9">
        <v>6</v>
      </c>
      <c r="K4" s="9"/>
      <c r="L4" s="8">
        <f t="shared" ref="L4:L12" si="0">ROUND(K4*((100+N4)/100), 2)</f>
        <v>0</v>
      </c>
      <c r="M4" s="8">
        <f t="shared" ref="M4:M12" si="1">J4*K4</f>
        <v>0</v>
      </c>
      <c r="N4" s="10"/>
      <c r="O4" s="8">
        <f t="shared" ref="O4:O12" si="2">J4*L4</f>
        <v>0</v>
      </c>
    </row>
    <row r="5" spans="1:16" ht="409.5" x14ac:dyDescent="0.25">
      <c r="A5" s="7">
        <v>6</v>
      </c>
      <c r="B5" s="11"/>
      <c r="C5" s="7" t="s">
        <v>16</v>
      </c>
      <c r="D5" s="11" t="s">
        <v>25</v>
      </c>
      <c r="E5" s="11"/>
      <c r="F5" s="11"/>
      <c r="G5" s="11"/>
      <c r="H5" s="7" t="s">
        <v>18</v>
      </c>
      <c r="I5" s="7"/>
      <c r="J5" s="9">
        <v>4</v>
      </c>
      <c r="K5" s="9"/>
      <c r="L5" s="8">
        <f t="shared" si="0"/>
        <v>0</v>
      </c>
      <c r="M5" s="8">
        <f t="shared" si="1"/>
        <v>0</v>
      </c>
      <c r="N5" s="10"/>
      <c r="O5" s="8">
        <f t="shared" si="2"/>
        <v>0</v>
      </c>
    </row>
    <row r="6" spans="1:16" x14ac:dyDescent="0.25">
      <c r="A6" s="7">
        <v>7</v>
      </c>
      <c r="B6" s="11"/>
      <c r="C6" s="7" t="s">
        <v>16</v>
      </c>
      <c r="D6" s="11" t="s">
        <v>26</v>
      </c>
      <c r="E6" s="11"/>
      <c r="F6" s="11"/>
      <c r="G6" s="11"/>
      <c r="H6" s="7" t="s">
        <v>18</v>
      </c>
      <c r="I6" s="7"/>
      <c r="J6" s="9">
        <v>8</v>
      </c>
      <c r="K6" s="9"/>
      <c r="L6" s="8">
        <f t="shared" si="0"/>
        <v>0</v>
      </c>
      <c r="M6" s="8">
        <f t="shared" si="1"/>
        <v>0</v>
      </c>
      <c r="N6" s="10"/>
      <c r="O6" s="8">
        <f t="shared" si="2"/>
        <v>0</v>
      </c>
    </row>
    <row r="7" spans="1:16" x14ac:dyDescent="0.25">
      <c r="A7" s="7">
        <v>8</v>
      </c>
      <c r="B7" s="11"/>
      <c r="C7" s="7" t="s">
        <v>16</v>
      </c>
      <c r="D7" s="11" t="s">
        <v>27</v>
      </c>
      <c r="E7" s="11"/>
      <c r="F7" s="11"/>
      <c r="G7" s="11"/>
      <c r="H7" s="7" t="s">
        <v>18</v>
      </c>
      <c r="I7" s="7"/>
      <c r="J7" s="9">
        <v>15</v>
      </c>
      <c r="K7" s="9"/>
      <c r="L7" s="8">
        <f t="shared" si="0"/>
        <v>0</v>
      </c>
      <c r="M7" s="8">
        <f t="shared" si="1"/>
        <v>0</v>
      </c>
      <c r="N7" s="10"/>
      <c r="O7" s="8">
        <f t="shared" si="2"/>
        <v>0</v>
      </c>
    </row>
    <row r="8" spans="1:16" x14ac:dyDescent="0.25">
      <c r="A8" s="7">
        <v>9</v>
      </c>
      <c r="B8" s="11"/>
      <c r="C8" s="7" t="s">
        <v>16</v>
      </c>
      <c r="D8" s="11" t="s">
        <v>28</v>
      </c>
      <c r="E8" s="11"/>
      <c r="F8" s="11"/>
      <c r="G8" s="11"/>
      <c r="H8" s="7" t="s">
        <v>18</v>
      </c>
      <c r="I8" s="7"/>
      <c r="J8" s="9">
        <v>20</v>
      </c>
      <c r="K8" s="9"/>
      <c r="L8" s="8">
        <f t="shared" si="0"/>
        <v>0</v>
      </c>
      <c r="M8" s="8">
        <f t="shared" si="1"/>
        <v>0</v>
      </c>
      <c r="N8" s="10"/>
      <c r="O8" s="8">
        <f t="shared" si="2"/>
        <v>0</v>
      </c>
    </row>
    <row r="9" spans="1:16" ht="120" x14ac:dyDescent="0.25">
      <c r="A9" s="7">
        <v>10</v>
      </c>
      <c r="B9" s="11"/>
      <c r="C9" s="7" t="s">
        <v>16</v>
      </c>
      <c r="D9" s="11" t="s">
        <v>29</v>
      </c>
      <c r="E9" s="11"/>
      <c r="F9" s="11"/>
      <c r="G9" s="11"/>
      <c r="H9" s="7" t="s">
        <v>18</v>
      </c>
      <c r="I9" s="7"/>
      <c r="J9" s="9">
        <v>8</v>
      </c>
      <c r="K9" s="9"/>
      <c r="L9" s="8">
        <f t="shared" si="0"/>
        <v>0</v>
      </c>
      <c r="M9" s="8">
        <f t="shared" si="1"/>
        <v>0</v>
      </c>
      <c r="N9" s="10"/>
      <c r="O9" s="8">
        <f t="shared" si="2"/>
        <v>0</v>
      </c>
    </row>
    <row r="10" spans="1:16" ht="120" x14ac:dyDescent="0.25">
      <c r="A10" s="7">
        <v>11</v>
      </c>
      <c r="B10" s="11"/>
      <c r="C10" s="7" t="s">
        <v>16</v>
      </c>
      <c r="D10" s="11" t="s">
        <v>30</v>
      </c>
      <c r="E10" s="11"/>
      <c r="F10" s="11"/>
      <c r="G10" s="11"/>
      <c r="H10" s="7" t="s">
        <v>18</v>
      </c>
      <c r="I10" s="7"/>
      <c r="J10" s="9">
        <v>3</v>
      </c>
      <c r="K10" s="9"/>
      <c r="L10" s="8">
        <f t="shared" si="0"/>
        <v>0</v>
      </c>
      <c r="M10" s="8">
        <f t="shared" si="1"/>
        <v>0</v>
      </c>
      <c r="N10" s="10"/>
      <c r="O10" s="8">
        <f t="shared" si="2"/>
        <v>0</v>
      </c>
    </row>
    <row r="11" spans="1:16" x14ac:dyDescent="0.25">
      <c r="A11" s="7">
        <v>12</v>
      </c>
      <c r="B11" s="11"/>
      <c r="C11" s="7" t="s">
        <v>16</v>
      </c>
      <c r="D11" s="11" t="s">
        <v>31</v>
      </c>
      <c r="E11" s="11"/>
      <c r="F11" s="11"/>
      <c r="G11" s="11"/>
      <c r="H11" s="7" t="s">
        <v>18</v>
      </c>
      <c r="I11" s="7"/>
      <c r="J11" s="9">
        <v>8</v>
      </c>
      <c r="K11" s="9"/>
      <c r="L11" s="8">
        <f t="shared" si="0"/>
        <v>0</v>
      </c>
      <c r="M11" s="8">
        <f t="shared" si="1"/>
        <v>0</v>
      </c>
      <c r="N11" s="10"/>
      <c r="O11" s="8">
        <f t="shared" si="2"/>
        <v>0</v>
      </c>
    </row>
    <row r="12" spans="1:16" ht="105" x14ac:dyDescent="0.25">
      <c r="A12" s="7">
        <v>13</v>
      </c>
      <c r="B12" s="11"/>
      <c r="C12" s="7" t="s">
        <v>16</v>
      </c>
      <c r="D12" s="11" t="s">
        <v>32</v>
      </c>
      <c r="E12" s="11"/>
      <c r="F12" s="11"/>
      <c r="G12" s="11"/>
      <c r="H12" s="7" t="s">
        <v>18</v>
      </c>
      <c r="I12" s="7"/>
      <c r="J12" s="9">
        <v>8</v>
      </c>
      <c r="K12" s="9"/>
      <c r="L12" s="8">
        <f t="shared" si="0"/>
        <v>0</v>
      </c>
      <c r="M12" s="8">
        <f t="shared" si="1"/>
        <v>0</v>
      </c>
      <c r="N12" s="10"/>
      <c r="O12" s="8">
        <f t="shared" si="2"/>
        <v>0</v>
      </c>
    </row>
    <row r="13" spans="1:16" x14ac:dyDescent="0.25">
      <c r="I13" t="s">
        <v>22</v>
      </c>
      <c r="J13" s="8"/>
      <c r="K13" s="8"/>
      <c r="L13" s="8"/>
      <c r="M13" s="8">
        <f>SUM(M4:M12)</f>
        <v>0</v>
      </c>
      <c r="N13" s="8"/>
      <c r="O13" s="8">
        <f>SUM(O4:O12)</f>
        <v>0</v>
      </c>
      <c r="P13" s="12"/>
    </row>
  </sheetData>
  <sheetProtection sheet="1"/>
  <pageMargins left="0.7" right="0.7" top="0.75" bottom="0.75" header="0.3" footer="0.3"/>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0"/>
  <sheetViews>
    <sheetView workbookViewId="0">
      <selection activeCell="O10" sqref="O10"/>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33</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270" x14ac:dyDescent="0.25">
      <c r="A4" s="7">
        <v>14</v>
      </c>
      <c r="B4" s="11"/>
      <c r="C4" s="7" t="s">
        <v>16</v>
      </c>
      <c r="D4" s="11" t="s">
        <v>34</v>
      </c>
      <c r="E4" s="11"/>
      <c r="F4" s="11"/>
      <c r="G4" s="11"/>
      <c r="H4" s="7" t="s">
        <v>18</v>
      </c>
      <c r="I4" s="7"/>
      <c r="J4" s="9">
        <v>2</v>
      </c>
      <c r="K4" s="9"/>
      <c r="L4" s="8">
        <f t="shared" ref="L4:L9" si="0">ROUND(K4*((100+N4)/100), 2)</f>
        <v>0</v>
      </c>
      <c r="M4" s="8">
        <f t="shared" ref="M4:M9" si="1">J4*K4</f>
        <v>0</v>
      </c>
      <c r="N4" s="10"/>
      <c r="O4" s="8">
        <f t="shared" ref="O4:O9" si="2">J4*L4</f>
        <v>0</v>
      </c>
    </row>
    <row r="5" spans="1:16" ht="390" x14ac:dyDescent="0.25">
      <c r="A5" s="7">
        <v>15</v>
      </c>
      <c r="B5" s="11"/>
      <c r="C5" s="7" t="s">
        <v>16</v>
      </c>
      <c r="D5" s="11" t="s">
        <v>35</v>
      </c>
      <c r="E5" s="11"/>
      <c r="F5" s="11"/>
      <c r="G5" s="11"/>
      <c r="H5" s="7" t="s">
        <v>18</v>
      </c>
      <c r="I5" s="7"/>
      <c r="J5" s="9">
        <v>25</v>
      </c>
      <c r="K5" s="9"/>
      <c r="L5" s="8">
        <f t="shared" si="0"/>
        <v>0</v>
      </c>
      <c r="M5" s="8">
        <f t="shared" si="1"/>
        <v>0</v>
      </c>
      <c r="N5" s="10"/>
      <c r="O5" s="8">
        <f t="shared" si="2"/>
        <v>0</v>
      </c>
    </row>
    <row r="6" spans="1:16" ht="409.5" x14ac:dyDescent="0.25">
      <c r="A6" s="7">
        <v>16</v>
      </c>
      <c r="B6" s="11"/>
      <c r="C6" s="7" t="s">
        <v>16</v>
      </c>
      <c r="D6" s="11" t="s">
        <v>36</v>
      </c>
      <c r="E6" s="11"/>
      <c r="F6" s="11"/>
      <c r="G6" s="11"/>
      <c r="H6" s="7" t="s">
        <v>18</v>
      </c>
      <c r="I6" s="7"/>
      <c r="J6" s="9">
        <v>30</v>
      </c>
      <c r="K6" s="9"/>
      <c r="L6" s="8">
        <f t="shared" si="0"/>
        <v>0</v>
      </c>
      <c r="M6" s="8">
        <f t="shared" si="1"/>
        <v>0</v>
      </c>
      <c r="N6" s="10"/>
      <c r="O6" s="8">
        <f t="shared" si="2"/>
        <v>0</v>
      </c>
    </row>
    <row r="7" spans="1:16" ht="150" x14ac:dyDescent="0.25">
      <c r="A7" s="7">
        <v>17</v>
      </c>
      <c r="B7" s="11"/>
      <c r="C7" s="7" t="s">
        <v>16</v>
      </c>
      <c r="D7" s="11" t="s">
        <v>37</v>
      </c>
      <c r="E7" s="11"/>
      <c r="F7" s="11"/>
      <c r="G7" s="11"/>
      <c r="H7" s="7" t="s">
        <v>18</v>
      </c>
      <c r="I7" s="7"/>
      <c r="J7" s="9">
        <v>100</v>
      </c>
      <c r="K7" s="9"/>
      <c r="L7" s="8">
        <f t="shared" si="0"/>
        <v>0</v>
      </c>
      <c r="M7" s="8">
        <f t="shared" si="1"/>
        <v>0</v>
      </c>
      <c r="N7" s="10"/>
      <c r="O7" s="8">
        <f t="shared" si="2"/>
        <v>0</v>
      </c>
    </row>
    <row r="8" spans="1:16" ht="409.5" x14ac:dyDescent="0.25">
      <c r="A8" s="7">
        <v>18</v>
      </c>
      <c r="B8" s="11"/>
      <c r="C8" s="7" t="s">
        <v>16</v>
      </c>
      <c r="D8" s="11" t="s">
        <v>38</v>
      </c>
      <c r="E8" s="11"/>
      <c r="F8" s="11"/>
      <c r="G8" s="11"/>
      <c r="H8" s="7" t="s">
        <v>18</v>
      </c>
      <c r="I8" s="7"/>
      <c r="J8" s="9">
        <v>5</v>
      </c>
      <c r="K8" s="9"/>
      <c r="L8" s="8">
        <f t="shared" si="0"/>
        <v>0</v>
      </c>
      <c r="M8" s="8">
        <f t="shared" si="1"/>
        <v>0</v>
      </c>
      <c r="N8" s="10"/>
      <c r="O8" s="8">
        <f t="shared" si="2"/>
        <v>0</v>
      </c>
    </row>
    <row r="9" spans="1:16" ht="30" x14ac:dyDescent="0.25">
      <c r="A9" s="7">
        <v>19</v>
      </c>
      <c r="B9" s="11"/>
      <c r="C9" s="7" t="s">
        <v>16</v>
      </c>
      <c r="D9" s="11" t="s">
        <v>39</v>
      </c>
      <c r="E9" s="11"/>
      <c r="F9" s="11"/>
      <c r="G9" s="11"/>
      <c r="H9" s="7" t="s">
        <v>18</v>
      </c>
      <c r="I9" s="7"/>
      <c r="J9" s="9">
        <v>130</v>
      </c>
      <c r="K9" s="9"/>
      <c r="L9" s="8">
        <f t="shared" si="0"/>
        <v>0</v>
      </c>
      <c r="M9" s="8">
        <f t="shared" si="1"/>
        <v>0</v>
      </c>
      <c r="N9" s="10"/>
      <c r="O9" s="8">
        <f t="shared" si="2"/>
        <v>0</v>
      </c>
    </row>
    <row r="10" spans="1:16" x14ac:dyDescent="0.25">
      <c r="I10" t="s">
        <v>22</v>
      </c>
      <c r="J10" s="8"/>
      <c r="K10" s="8"/>
      <c r="L10" s="8"/>
      <c r="M10" s="8">
        <f>SUM(M4:M9)</f>
        <v>0</v>
      </c>
      <c r="N10" s="8"/>
      <c r="O10" s="8">
        <f>SUM(O4:O9)</f>
        <v>0</v>
      </c>
      <c r="P10" s="12"/>
    </row>
  </sheetData>
  <sheetProtection sheet="1"/>
  <pageMargins left="0.7" right="0.7" top="0.75" bottom="0.75" header="0.3" footer="0.3"/>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
  <sheetViews>
    <sheetView topLeftCell="C1" workbookViewId="0"/>
  </sheetViews>
  <sheetFormatPr defaultRowHeight="15" x14ac:dyDescent="0.25"/>
  <cols>
    <col min="1" max="2" width="9.140625" hidden="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(P1) Kardiowertery defibrylato</vt:lpstr>
      <vt:lpstr>(P2) Kardiowertery defibrylato</vt:lpstr>
      <vt:lpstr>(P3) Stymulatory serca</vt:lpstr>
      <vt:lpstr>Kryteria oceny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dcterms:created xsi:type="dcterms:W3CDTF">2025-06-17T05:50:50Z</dcterms:created>
  <dcterms:modified xsi:type="dcterms:W3CDTF">2025-06-17T05:51:31Z</dcterms:modified>
  <cp:category/>
</cp:coreProperties>
</file>