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\\192.168.10.33\Postępowania ZP\Postępowania Paulina\2025\Ustawa\71 25 Jednorazowe staplery\(2)Dokumentacja postepowania opublikowana w portalu w dniu wszczęcia\"/>
    </mc:Choice>
  </mc:AlternateContent>
  <xr:revisionPtr revIDLastSave="0" documentId="8_{F79F075B-BC2D-4E96-B14E-0F47DD7D2D4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(P1) Jednorazowe staplery z pr" sheetId="1" r:id="rId1"/>
  </sheets>
  <calcPr calcId="999999"/>
</workbook>
</file>

<file path=xl/calcChain.xml><?xml version="1.0" encoding="utf-8"?>
<calcChain xmlns="http://schemas.openxmlformats.org/spreadsheetml/2006/main">
  <c r="O13" i="1" l="1"/>
  <c r="M13" i="1"/>
  <c r="O12" i="1"/>
  <c r="M12" i="1"/>
  <c r="L12" i="1"/>
  <c r="O11" i="1"/>
  <c r="M11" i="1"/>
  <c r="L11" i="1"/>
  <c r="O10" i="1"/>
  <c r="M10" i="1"/>
  <c r="L10" i="1"/>
  <c r="O9" i="1"/>
  <c r="M9" i="1"/>
  <c r="L9" i="1"/>
  <c r="O8" i="1"/>
  <c r="M8" i="1"/>
  <c r="L8" i="1"/>
  <c r="O7" i="1"/>
  <c r="M7" i="1"/>
  <c r="L7" i="1"/>
  <c r="O6" i="1"/>
  <c r="M6" i="1"/>
  <c r="L6" i="1"/>
  <c r="O5" i="1"/>
  <c r="M5" i="1"/>
  <c r="L5" i="1"/>
  <c r="O4" i="1"/>
  <c r="M4" i="1"/>
  <c r="L4" i="1"/>
</calcChain>
</file>

<file path=xl/sharedStrings.xml><?xml version="1.0" encoding="utf-8"?>
<sst xmlns="http://schemas.openxmlformats.org/spreadsheetml/2006/main" count="44" uniqueCount="28">
  <si>
    <t>(P1) Jednorazowe staplery z przeznaczeniem do zabiegów chirurgicznych, niezbędne dla bloku operacyjnego, sprzęt kompatybilny z urządzeniami będącymi na bloku operacyjnego.</t>
  </si>
  <si>
    <t>LP.</t>
  </si>
  <si>
    <t>Nazwa wykonawcy</t>
  </si>
  <si>
    <t>Indeks produktu u zamawiającego</t>
  </si>
  <si>
    <t>Przedmiot zakupu</t>
  </si>
  <si>
    <t>Indeks produktu u dostawcy- 20 znaków</t>
  </si>
  <si>
    <t>Nazwa produktu u dostawcy - 120 znaków</t>
  </si>
  <si>
    <t>Nazwa producenta</t>
  </si>
  <si>
    <t>Zamawiana jednostka miary</t>
  </si>
  <si>
    <t>Oferowana wielkość opakowania</t>
  </si>
  <si>
    <t>Ilość zamawianych jednostek miary</t>
  </si>
  <si>
    <t>Cena jednostki miary netto [zł]</t>
  </si>
  <si>
    <t>Cena jednostki miary brutto [zł]</t>
  </si>
  <si>
    <t>Wartość netto [zł]</t>
  </si>
  <si>
    <t>VAT %</t>
  </si>
  <si>
    <t>Wartość brutto [zł]</t>
  </si>
  <si>
    <t>312_02_08</t>
  </si>
  <si>
    <t>Jednorazowa końcówka noża harmonicznego, dł. ramienia 36 cm, śr. 5 mm o uchwycie pistoletowym z 
możliwością cięcia i koagulacji. 
Trzonki instrumentu można obracać o 360°, aby umożliwić wizualizację i dostęp do tkanki docelowej. 
Końcówka nie wykorzystuje prądu elektrycznego wysokich częstotliwości.
Instrumenty pozwalają na koagulację naczyń o średnicy do 7 mm włącznie, przy użyciu przycisku sterowania 
ręcznego zaawansowaną hemostazą.
Bransza aktywna zakrzywiona, zwężana ku końcowi i tępo zakończona, pokryta czarną matową powłoką 
minimalizującą przywieranie tkanki. 
Uchwyt z dwoma przyciskami aktywującymi Max i Min oraz przyciskiem "Zaawansowana Hemostaza" 
przeznaczonym do zamykania naczyń krwionośnych o średnicy do 7 mm, umieszczonym po obu stronach 
uchwytu.
Możliwość nastawienia co najmniej 5 wartości mocy dla przycisku Min. 
Możliwość używania przycisku Min w trybie „Zaawansowana Hemostaza”. 
Nieaktywna bransza posiada dwa wskaźniki w odległości 5 mm, które mogą służyć do oceny średnicy 
naczynia.
Adaptacyjna technologia tkankowa umożliwia generatorowi identyfikowanie
i monitorowanie instrumentu podczas jego użycia, co pozwala generatorowi modulować i zmniejszać moc 
wyjściową, a także generować zwrotne sygnały dźwiękowe dla użytkownika.
Generator emituje sygnały dźwiękowe wskazujące, kiedy ostrze instrumentu jest aktywne. Generator 
wygeneruje drugi sygnał aktywacji, gdy adaptacyjna technologia tkankowa będzie regulować dostarczanie 
energii, w celu lepszego zarządzania temperaturą.
Skuteczność zamykania naczyń krwionośnych o średnicy 7 mm, potwierdzona co najmniej 3 badaniami 
opisanymi w literaturze medycznej o IF &gt;2. 
Końcówka współpracująca z generatorem bipolarno harmonicznym, nie zasilanym bateryjnie.
Przeznaczona do stosowania z generatorem G11 (GEN11) potwierdzone w instrukcji używania narzędzia i 
instrukcji używania G11 (GEN11) 
(6 szt./op.</t>
  </si>
  <si>
    <t>op</t>
  </si>
  <si>
    <t>Jednorazowa rączka staplera liniowego z nożem wbudowanym w ładunek, umożliwiająca sekwencyjną 
regulację wysokości zszywek przeznaczonych do tkanki standardowej (1,5 mm po zamknięciu), pośredniej 
(1,8 mm po zamknięciu) i grubej (2 mm po zamknięciu). Stapler kompatybilny z ładunkiem posiadającym 
sześć rzędów zszywek wykonanych w technologii przestrzennej 3D o długości linii szwu 81 mm. Rączka 
staplera pakowana bez ładunku. (3szt./op.</t>
  </si>
  <si>
    <t>Uniwersalny ładunek do jednorazowego staplera liniowego z nożem posiadającego sekwencyjną regulację 
wysokości zszywek przeznaczonych do tkanki standardowej (1,5 mm po zamknięciu), średnio-grubej (1,8 
mm po zamknięciu) i grubej (2 mm po zamknięciu). Ładunek posiadający sześć rzędów zszywek ze stopu 
tytanu wykonanych w technologii przestrzennej 3D o dł. lini szwu 81 mm. Nóż zintegrowany z ładunkiem. 
(12szt./op.)</t>
  </si>
  <si>
    <t>Jednorazowy stapler okrężny, wygięty, z kontrolowanym dociskiem tkanki i regulowaną wysokością 
zamknięcia zszywki o wymiarze od 1,5 mm do min. 2,2 mm. Rozmiary staplera: 21 mm. Wysokość otwartej 
zszywki minimum 5,2 mm. Ergonomiczny uchwyt staplera pokryty antypoślizgową gumową powłoką. 
(3szt./op.)</t>
  </si>
  <si>
    <t>Jednorazowy stapler okrężny, wygięty, z kontrolowanym dociskiem tkanki i regulowaną wysokością 
zamknięcia zszywki o wymiarze od 1,5 mm do min. 2,2 mm. Rozmiary staplera: 25 mm.  Wysokość otwartej 
zszywki minimum 5,2 mm. Ergonomiczny uchwyt staplera pokryty antypoślizgową gumową powłoką. 
(3szt./op.</t>
  </si>
  <si>
    <t>Jednorazowy stapler okrężny, wygięty, z kontrolowanym dociskiem tkanki i regulowaną wysokością 
zamknięcia zszywki o wymiarze od 1,5 mm do min. 2,2 mm. Rozmiary staplera: 29 mm.  Wysokość otwartej 
zszywki minimum 5,2 mm. Ergonomiczny uchwyt staplera pokryty antypoślizgową gumową powłoką. 
(3szt./op.)</t>
  </si>
  <si>
    <t>Jednorazowy stapler okrężny, wygięty, z kontrolowanym dociskiem tkanki i regulowaną wysokością 
zamknięcia zszywki o wymiarze od 1,5 mm do min. 2,2 mm. Rozmiary staplera: 33 mm.  Wysokość otwartej 
zszywki minimum 5,2 mm. Ergonomiczny uchwyt staplera pokryty antypoślizgową gumową powłoką. 
(3szt./op.</t>
  </si>
  <si>
    <t>Jednorazowy stapler zamykająco tnący z zakrzywioną główką (kształt półksiężyca), długość linii cięcia 40mm. 
Stapler umożliwia 5-krotne przeładowanie ładunku i 6 wystrzeleń podczas jednego zabiegu, zawiera ładunek 
w kolorze niebieskim do tkanki standardowej o wysokości zszywki otwartej 3,5 mm, po zamknięciu 1,5 mm.  
Zszywki zamykają się  w wielopłaszczyznowej techologii 3D. Zszywki wykonane ze stopu tytanu. Ładunek 
posiada chwytną powierzchnię, z wysuniętymi lożami zszywek ponad jego powierzchnię, nadające 
dodatkową kompresję na tkankę i przytrzymujące ją przed i podczas wystrzelenia zszywek. (3szt./op.</t>
  </si>
  <si>
    <t>Jednorazowy stapler zamykająco tnący z zakrzywioną główką (kształt półksiężyca), długość linii cięcia 40mm. 
Stapler umożliwia 5-krotne przeładowanie ładunku i 6 wystrzeleń podczas jednego zabiegu, zawiera ładunek 
w kolorze zielonym do tkanki grubej o wysokości zszywki otwartej 4,7 mm, po zamknięciu 2 mm. Zszywki 
zamykają się w wielopłaszczyznowej techologii 3D. Zszywki wykonane ze stopu tytanu. Ładunek posiada 
chwytną powierzchnię, z wysuniętymi lożami zszywek ponad jego powierzchnię, nadające dodatkową 
kompresję na tkankę i przytrzymujące ją przed i podczas wystrzelenia zszywek (3szt./op.</t>
  </si>
  <si>
    <t>Razem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</si>
</sst>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3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DDD9C4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centerContinuous"/>
    </xf>
    <xf numFmtId="0" fontId="2" fillId="2" borderId="1" xfId="0" applyFont="1" applyFill="1" applyBorder="1" applyAlignment="1">
      <alignment horizontal="centerContinuous" wrapText="1"/>
    </xf>
    <xf numFmtId="0" fontId="0" fillId="0" borderId="1" xfId="0" applyBorder="1" applyAlignment="1">
      <alignment horizontal="centerContinuous"/>
    </xf>
    <xf numFmtId="1" fontId="2" fillId="2" borderId="1" xfId="0" applyNumberFormat="1" applyFont="1" applyFill="1" applyBorder="1" applyAlignment="1">
      <alignment horizontal="centerContinuous" wrapText="1"/>
    </xf>
    <xf numFmtId="1" fontId="0" fillId="0" borderId="1" xfId="0" applyNumberFormat="1" applyBorder="1" applyAlignment="1">
      <alignment horizontal="centerContinuous"/>
    </xf>
    <xf numFmtId="1" fontId="0" fillId="0" borderId="0" xfId="0" applyNumberFormat="1"/>
    <xf numFmtId="0" fontId="0" fillId="0" borderId="1" xfId="0" applyBorder="1" applyAlignment="1" applyProtection="1">
      <alignment horizontal="center"/>
      <protection locked="0"/>
    </xf>
    <xf numFmtId="164" fontId="0" fillId="0" borderId="1" xfId="0" applyNumberFormat="1" applyBorder="1" applyAlignment="1">
      <alignment horizontal="center"/>
    </xf>
    <xf numFmtId="164" fontId="0" fillId="0" borderId="1" xfId="0" applyNumberFormat="1" applyBorder="1" applyAlignment="1" applyProtection="1">
      <alignment horizontal="center"/>
      <protection locked="0"/>
    </xf>
    <xf numFmtId="1" fontId="0" fillId="0" borderId="1" xfId="0" applyNumberForma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left" vertical="top" wrapText="1"/>
      <protection locked="0"/>
    </xf>
    <xf numFmtId="0" fontId="0" fillId="0" borderId="0" xfId="0" applyAlignment="1">
      <alignment horizontal="centerContinuous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3"/>
  <sheetViews>
    <sheetView tabSelected="1" workbookViewId="0">
      <selection activeCell="O13" sqref="O13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0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ht="409.5" x14ac:dyDescent="0.25">
      <c r="A4" s="7">
        <v>1</v>
      </c>
      <c r="B4" s="11"/>
      <c r="C4" s="7" t="s">
        <v>16</v>
      </c>
      <c r="D4" s="11" t="s">
        <v>17</v>
      </c>
      <c r="E4" s="11"/>
      <c r="F4" s="11"/>
      <c r="G4" s="11"/>
      <c r="H4" s="7" t="s">
        <v>18</v>
      </c>
      <c r="I4" s="7"/>
      <c r="J4" s="9">
        <v>5</v>
      </c>
      <c r="K4" s="9"/>
      <c r="L4" s="8">
        <f t="shared" ref="L4:L12" si="0">ROUND(K4*((100+N4)/100), 2)</f>
        <v>0</v>
      </c>
      <c r="M4" s="8">
        <f t="shared" ref="M4:M12" si="1">J4*K4</f>
        <v>0</v>
      </c>
      <c r="N4" s="10"/>
      <c r="O4" s="8">
        <f t="shared" ref="O4:O12" si="2">J4*L4</f>
        <v>0</v>
      </c>
    </row>
    <row r="5" spans="1:16" ht="135" x14ac:dyDescent="0.25">
      <c r="A5" s="7">
        <v>2</v>
      </c>
      <c r="B5" s="11"/>
      <c r="C5" s="7" t="s">
        <v>16</v>
      </c>
      <c r="D5" s="11" t="s">
        <v>19</v>
      </c>
      <c r="E5" s="11"/>
      <c r="F5" s="11"/>
      <c r="G5" s="11"/>
      <c r="H5" s="7" t="s">
        <v>18</v>
      </c>
      <c r="I5" s="7"/>
      <c r="J5" s="9">
        <v>40</v>
      </c>
      <c r="K5" s="9"/>
      <c r="L5" s="8">
        <f t="shared" si="0"/>
        <v>0</v>
      </c>
      <c r="M5" s="8">
        <f t="shared" si="1"/>
        <v>0</v>
      </c>
      <c r="N5" s="10"/>
      <c r="O5" s="8">
        <f t="shared" si="2"/>
        <v>0</v>
      </c>
    </row>
    <row r="6" spans="1:16" ht="135" x14ac:dyDescent="0.25">
      <c r="A6" s="7">
        <v>3</v>
      </c>
      <c r="B6" s="11"/>
      <c r="C6" s="7" t="s">
        <v>16</v>
      </c>
      <c r="D6" s="11" t="s">
        <v>20</v>
      </c>
      <c r="E6" s="11"/>
      <c r="F6" s="11"/>
      <c r="G6" s="11"/>
      <c r="H6" s="7" t="s">
        <v>18</v>
      </c>
      <c r="I6" s="7"/>
      <c r="J6" s="9">
        <v>20</v>
      </c>
      <c r="K6" s="9"/>
      <c r="L6" s="8">
        <f t="shared" si="0"/>
        <v>0</v>
      </c>
      <c r="M6" s="8">
        <f t="shared" si="1"/>
        <v>0</v>
      </c>
      <c r="N6" s="10"/>
      <c r="O6" s="8">
        <f t="shared" si="2"/>
        <v>0</v>
      </c>
    </row>
    <row r="7" spans="1:16" ht="105" x14ac:dyDescent="0.25">
      <c r="A7" s="7">
        <v>4</v>
      </c>
      <c r="B7" s="11"/>
      <c r="C7" s="7" t="s">
        <v>16</v>
      </c>
      <c r="D7" s="11" t="s">
        <v>21</v>
      </c>
      <c r="E7" s="11"/>
      <c r="F7" s="11"/>
      <c r="G7" s="11"/>
      <c r="H7" s="7" t="s">
        <v>18</v>
      </c>
      <c r="I7" s="7"/>
      <c r="J7" s="9">
        <v>5</v>
      </c>
      <c r="K7" s="9"/>
      <c r="L7" s="8">
        <f t="shared" si="0"/>
        <v>0</v>
      </c>
      <c r="M7" s="8">
        <f t="shared" si="1"/>
        <v>0</v>
      </c>
      <c r="N7" s="10"/>
      <c r="O7" s="8">
        <f t="shared" si="2"/>
        <v>0</v>
      </c>
    </row>
    <row r="8" spans="1:16" ht="105" x14ac:dyDescent="0.25">
      <c r="A8" s="7">
        <v>5</v>
      </c>
      <c r="B8" s="11"/>
      <c r="C8" s="7" t="s">
        <v>16</v>
      </c>
      <c r="D8" s="11" t="s">
        <v>22</v>
      </c>
      <c r="E8" s="11"/>
      <c r="F8" s="11"/>
      <c r="G8" s="11"/>
      <c r="H8" s="7" t="s">
        <v>18</v>
      </c>
      <c r="I8" s="7"/>
      <c r="J8" s="9">
        <v>10</v>
      </c>
      <c r="K8" s="9"/>
      <c r="L8" s="8">
        <f t="shared" si="0"/>
        <v>0</v>
      </c>
      <c r="M8" s="8">
        <f t="shared" si="1"/>
        <v>0</v>
      </c>
      <c r="N8" s="10"/>
      <c r="O8" s="8">
        <f t="shared" si="2"/>
        <v>0</v>
      </c>
    </row>
    <row r="9" spans="1:16" ht="105" x14ac:dyDescent="0.25">
      <c r="A9" s="7">
        <v>6</v>
      </c>
      <c r="B9" s="11"/>
      <c r="C9" s="7" t="s">
        <v>16</v>
      </c>
      <c r="D9" s="11" t="s">
        <v>23</v>
      </c>
      <c r="E9" s="11"/>
      <c r="F9" s="11"/>
      <c r="G9" s="11"/>
      <c r="H9" s="7" t="s">
        <v>18</v>
      </c>
      <c r="I9" s="7"/>
      <c r="J9" s="9">
        <v>10</v>
      </c>
      <c r="K9" s="9"/>
      <c r="L9" s="8">
        <f t="shared" si="0"/>
        <v>0</v>
      </c>
      <c r="M9" s="8">
        <f t="shared" si="1"/>
        <v>0</v>
      </c>
      <c r="N9" s="10"/>
      <c r="O9" s="8">
        <f t="shared" si="2"/>
        <v>0</v>
      </c>
    </row>
    <row r="10" spans="1:16" ht="105" x14ac:dyDescent="0.25">
      <c r="A10" s="7">
        <v>7</v>
      </c>
      <c r="B10" s="11"/>
      <c r="C10" s="7" t="s">
        <v>16</v>
      </c>
      <c r="D10" s="11" t="s">
        <v>24</v>
      </c>
      <c r="E10" s="11"/>
      <c r="F10" s="11"/>
      <c r="G10" s="11"/>
      <c r="H10" s="7" t="s">
        <v>18</v>
      </c>
      <c r="I10" s="7"/>
      <c r="J10" s="9">
        <v>10</v>
      </c>
      <c r="K10" s="9"/>
      <c r="L10" s="8">
        <f t="shared" si="0"/>
        <v>0</v>
      </c>
      <c r="M10" s="8">
        <f t="shared" si="1"/>
        <v>0</v>
      </c>
      <c r="N10" s="10"/>
      <c r="O10" s="8">
        <f t="shared" si="2"/>
        <v>0</v>
      </c>
    </row>
    <row r="11" spans="1:16" ht="180" x14ac:dyDescent="0.25">
      <c r="A11" s="7">
        <v>8</v>
      </c>
      <c r="B11" s="11"/>
      <c r="C11" s="7" t="s">
        <v>16</v>
      </c>
      <c r="D11" s="11" t="s">
        <v>25</v>
      </c>
      <c r="E11" s="11"/>
      <c r="F11" s="11"/>
      <c r="G11" s="11"/>
      <c r="H11" s="7" t="s">
        <v>18</v>
      </c>
      <c r="I11" s="7"/>
      <c r="J11" s="9">
        <v>10</v>
      </c>
      <c r="K11" s="9"/>
      <c r="L11" s="8">
        <f t="shared" si="0"/>
        <v>0</v>
      </c>
      <c r="M11" s="8">
        <f t="shared" si="1"/>
        <v>0</v>
      </c>
      <c r="N11" s="10"/>
      <c r="O11" s="8">
        <f t="shared" si="2"/>
        <v>0</v>
      </c>
    </row>
    <row r="12" spans="1:16" ht="180" x14ac:dyDescent="0.25">
      <c r="A12" s="7">
        <v>9</v>
      </c>
      <c r="B12" s="11"/>
      <c r="C12" s="7" t="s">
        <v>16</v>
      </c>
      <c r="D12" s="11" t="s">
        <v>26</v>
      </c>
      <c r="E12" s="11"/>
      <c r="F12" s="11"/>
      <c r="G12" s="11"/>
      <c r="H12" s="7" t="s">
        <v>18</v>
      </c>
      <c r="I12" s="7"/>
      <c r="J12" s="9">
        <v>8</v>
      </c>
      <c r="K12" s="9"/>
      <c r="L12" s="8">
        <f t="shared" si="0"/>
        <v>0</v>
      </c>
      <c r="M12" s="8">
        <f t="shared" si="1"/>
        <v>0</v>
      </c>
      <c r="N12" s="10"/>
      <c r="O12" s="8">
        <f t="shared" si="2"/>
        <v>0</v>
      </c>
    </row>
    <row r="13" spans="1:16" x14ac:dyDescent="0.25">
      <c r="I13" t="s">
        <v>27</v>
      </c>
      <c r="J13" s="8"/>
      <c r="K13" s="8"/>
      <c r="L13" s="8"/>
      <c r="M13" s="8">
        <f>SUM(M4:M12)</f>
        <v>0</v>
      </c>
      <c r="N13" s="8"/>
      <c r="O13" s="8">
        <f>SUM(O4:O12)</f>
        <v>0</v>
      </c>
      <c r="P13" s="12"/>
    </row>
  </sheetData>
  <sheetProtection sheet="1"/>
  <pageMargins left="0.7" right="0.7" top="0.75" bottom="0.75" header="0.3" footer="0.3"/>
  <pageSetup paperSize="9" scale="4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(P1) Jednorazowe staplery z pr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Paulina Witkowska</cp:lastModifiedBy>
  <cp:lastPrinted>2025-08-07T07:11:54Z</cp:lastPrinted>
  <dcterms:created xsi:type="dcterms:W3CDTF">2025-08-07T07:11:14Z</dcterms:created>
  <dcterms:modified xsi:type="dcterms:W3CDTF">2025-08-07T07:12:34Z</dcterms:modified>
  <cp:category/>
</cp:coreProperties>
</file>