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5\USTAWA\67 PN 25 LEKI I OPATRUNKI 2\(2)Dokumentacja postepowania opublikowana w portalu w dniu wszczęcia\"/>
    </mc:Choice>
  </mc:AlternateContent>
  <xr:revisionPtr revIDLastSave="0" documentId="13_ncr:1_{EDDC8E40-7384-4652-A7BE-BEAC0EA40AC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(P1) Doksylamina + pirydoksyna" sheetId="1" r:id="rId1"/>
    <sheet name="(P2) Fondaparynuks" sheetId="2" r:id="rId2"/>
    <sheet name="(P3) Fumaran dimetylu" sheetId="3" r:id="rId3"/>
    <sheet name="(P4) Opatrunki specjalistyczne" sheetId="4" r:id="rId4"/>
    <sheet name="(P5) Rasburicasa" sheetId="5" r:id="rId5"/>
    <sheet name="(P6) Leki różne" sheetId="6" r:id="rId6"/>
    <sheet name="(P7) Materiały opatrunkowe" sheetId="7" r:id="rId7"/>
    <sheet name="(P8) Tapentadol" sheetId="8" r:id="rId8"/>
    <sheet name="(P9) Panitumumab" sheetId="9" r:id="rId9"/>
    <sheet name="(P10) Opatrunki specjalistyczn" sheetId="10" r:id="rId10"/>
    <sheet name="(P11) Propofol" sheetId="11" r:id="rId11"/>
    <sheet name="(P12) Antyseptyk na bazie 2% c" sheetId="12" r:id="rId12"/>
    <sheet name="Kryteria oceny" sheetId="13" r:id="rId13"/>
  </sheets>
  <calcPr calcId="181029"/>
</workbook>
</file>

<file path=xl/calcChain.xml><?xml version="1.0" encoding="utf-8"?>
<calcChain xmlns="http://schemas.openxmlformats.org/spreadsheetml/2006/main">
  <c r="O5" i="12" l="1"/>
  <c r="M5" i="12"/>
  <c r="O4" i="12"/>
  <c r="M4" i="12"/>
  <c r="L4" i="12"/>
  <c r="O6" i="11"/>
  <c r="M6" i="11"/>
  <c r="O5" i="11"/>
  <c r="M5" i="11"/>
  <c r="L5" i="11"/>
  <c r="O4" i="11"/>
  <c r="M4" i="11"/>
  <c r="L4" i="11"/>
  <c r="O13" i="10"/>
  <c r="M13" i="10"/>
  <c r="O12" i="10"/>
  <c r="M12" i="10"/>
  <c r="L12" i="10"/>
  <c r="O11" i="10"/>
  <c r="M11" i="10"/>
  <c r="L11" i="10"/>
  <c r="O10" i="10"/>
  <c r="M10" i="10"/>
  <c r="L10" i="10"/>
  <c r="O9" i="10"/>
  <c r="M9" i="10"/>
  <c r="L9" i="10"/>
  <c r="O8" i="10"/>
  <c r="M8" i="10"/>
  <c r="L8" i="10"/>
  <c r="O7" i="10"/>
  <c r="M7" i="10"/>
  <c r="L7" i="10"/>
  <c r="O6" i="10"/>
  <c r="M6" i="10"/>
  <c r="L6" i="10"/>
  <c r="O5" i="10"/>
  <c r="M5" i="10"/>
  <c r="L5" i="10"/>
  <c r="O4" i="10"/>
  <c r="M4" i="10"/>
  <c r="L4" i="10"/>
  <c r="O6" i="9"/>
  <c r="M6" i="9"/>
  <c r="O5" i="9"/>
  <c r="M5" i="9"/>
  <c r="L5" i="9"/>
  <c r="O4" i="9"/>
  <c r="M4" i="9"/>
  <c r="L4" i="9"/>
  <c r="O6" i="8"/>
  <c r="M6" i="8"/>
  <c r="O5" i="8"/>
  <c r="M5" i="8"/>
  <c r="L5" i="8"/>
  <c r="O4" i="8"/>
  <c r="M4" i="8"/>
  <c r="L4" i="8"/>
  <c r="O77" i="7"/>
  <c r="M77" i="7"/>
  <c r="O76" i="7"/>
  <c r="M76" i="7"/>
  <c r="L76" i="7"/>
  <c r="O75" i="7"/>
  <c r="M75" i="7"/>
  <c r="L75" i="7"/>
  <c r="O74" i="7"/>
  <c r="M74" i="7"/>
  <c r="L74" i="7"/>
  <c r="O73" i="7"/>
  <c r="M73" i="7"/>
  <c r="L73" i="7"/>
  <c r="O72" i="7"/>
  <c r="M72" i="7"/>
  <c r="L72" i="7"/>
  <c r="O71" i="7"/>
  <c r="M71" i="7"/>
  <c r="L71" i="7"/>
  <c r="O70" i="7"/>
  <c r="M70" i="7"/>
  <c r="L70" i="7"/>
  <c r="O69" i="7"/>
  <c r="M69" i="7"/>
  <c r="L69" i="7"/>
  <c r="O68" i="7"/>
  <c r="M68" i="7"/>
  <c r="L68" i="7"/>
  <c r="O67" i="7"/>
  <c r="M67" i="7"/>
  <c r="L67" i="7"/>
  <c r="O66" i="7"/>
  <c r="M66" i="7"/>
  <c r="L66" i="7"/>
  <c r="O65" i="7"/>
  <c r="M65" i="7"/>
  <c r="L65" i="7"/>
  <c r="O64" i="7"/>
  <c r="M64" i="7"/>
  <c r="L64" i="7"/>
  <c r="O63" i="7"/>
  <c r="M63" i="7"/>
  <c r="L63" i="7"/>
  <c r="O62" i="7"/>
  <c r="M62" i="7"/>
  <c r="L62" i="7"/>
  <c r="O61" i="7"/>
  <c r="M61" i="7"/>
  <c r="L61" i="7"/>
  <c r="O60" i="7"/>
  <c r="M60" i="7"/>
  <c r="L60" i="7"/>
  <c r="O59" i="7"/>
  <c r="M59" i="7"/>
  <c r="L59" i="7"/>
  <c r="O58" i="7"/>
  <c r="M58" i="7"/>
  <c r="L58" i="7"/>
  <c r="O57" i="7"/>
  <c r="M57" i="7"/>
  <c r="L57" i="7"/>
  <c r="O56" i="7"/>
  <c r="M56" i="7"/>
  <c r="L56" i="7"/>
  <c r="O55" i="7"/>
  <c r="M55" i="7"/>
  <c r="L55" i="7"/>
  <c r="O54" i="7"/>
  <c r="M54" i="7"/>
  <c r="L54" i="7"/>
  <c r="O53" i="7"/>
  <c r="M53" i="7"/>
  <c r="L53" i="7"/>
  <c r="O52" i="7"/>
  <c r="M52" i="7"/>
  <c r="L52" i="7"/>
  <c r="O51" i="7"/>
  <c r="M51" i="7"/>
  <c r="L51" i="7"/>
  <c r="O50" i="7"/>
  <c r="M50" i="7"/>
  <c r="L50" i="7"/>
  <c r="O49" i="7"/>
  <c r="M49" i="7"/>
  <c r="L49" i="7"/>
  <c r="O48" i="7"/>
  <c r="M48" i="7"/>
  <c r="L48" i="7"/>
  <c r="O47" i="7"/>
  <c r="M47" i="7"/>
  <c r="L47" i="7"/>
  <c r="O46" i="7"/>
  <c r="M46" i="7"/>
  <c r="L46" i="7"/>
  <c r="O45" i="7"/>
  <c r="M45" i="7"/>
  <c r="L45" i="7"/>
  <c r="O44" i="7"/>
  <c r="M44" i="7"/>
  <c r="L44" i="7"/>
  <c r="O43" i="7"/>
  <c r="M43" i="7"/>
  <c r="L43" i="7"/>
  <c r="O42" i="7"/>
  <c r="M42" i="7"/>
  <c r="L42" i="7"/>
  <c r="O41" i="7"/>
  <c r="M41" i="7"/>
  <c r="L41" i="7"/>
  <c r="O40" i="7"/>
  <c r="M40" i="7"/>
  <c r="L40" i="7"/>
  <c r="O39" i="7"/>
  <c r="M39" i="7"/>
  <c r="L39" i="7"/>
  <c r="O38" i="7"/>
  <c r="M38" i="7"/>
  <c r="L38" i="7"/>
  <c r="O37" i="7"/>
  <c r="M37" i="7"/>
  <c r="L37" i="7"/>
  <c r="O36" i="7"/>
  <c r="M36" i="7"/>
  <c r="L36" i="7"/>
  <c r="O35" i="7"/>
  <c r="M35" i="7"/>
  <c r="L35" i="7"/>
  <c r="O34" i="7"/>
  <c r="M34" i="7"/>
  <c r="L34" i="7"/>
  <c r="O33" i="7"/>
  <c r="M33" i="7"/>
  <c r="L33" i="7"/>
  <c r="O32" i="7"/>
  <c r="M32" i="7"/>
  <c r="L32" i="7"/>
  <c r="O31" i="7"/>
  <c r="M31" i="7"/>
  <c r="L31" i="7"/>
  <c r="O30" i="7"/>
  <c r="M30" i="7"/>
  <c r="L30" i="7"/>
  <c r="O29" i="7"/>
  <c r="M29" i="7"/>
  <c r="L29" i="7"/>
  <c r="O28" i="7"/>
  <c r="M28" i="7"/>
  <c r="L28" i="7"/>
  <c r="O27" i="7"/>
  <c r="M27" i="7"/>
  <c r="L27" i="7"/>
  <c r="O26" i="7"/>
  <c r="M26" i="7"/>
  <c r="L26" i="7"/>
  <c r="O25" i="7"/>
  <c r="M25" i="7"/>
  <c r="L25" i="7"/>
  <c r="O24" i="7"/>
  <c r="M24" i="7"/>
  <c r="L24" i="7"/>
  <c r="O23" i="7"/>
  <c r="M23" i="7"/>
  <c r="L23" i="7"/>
  <c r="O22" i="7"/>
  <c r="M22" i="7"/>
  <c r="L22" i="7"/>
  <c r="O21" i="7"/>
  <c r="M21" i="7"/>
  <c r="L21" i="7"/>
  <c r="O20" i="7"/>
  <c r="M20" i="7"/>
  <c r="L20" i="7"/>
  <c r="O19" i="7"/>
  <c r="M19" i="7"/>
  <c r="L19" i="7"/>
  <c r="O18" i="7"/>
  <c r="M18" i="7"/>
  <c r="L18" i="7"/>
  <c r="O17" i="7"/>
  <c r="M17" i="7"/>
  <c r="L17" i="7"/>
  <c r="O16" i="7"/>
  <c r="M16" i="7"/>
  <c r="L16" i="7"/>
  <c r="O15" i="7"/>
  <c r="M15" i="7"/>
  <c r="L15" i="7"/>
  <c r="O14" i="7"/>
  <c r="M14" i="7"/>
  <c r="L14" i="7"/>
  <c r="O13" i="7"/>
  <c r="M13" i="7"/>
  <c r="L13" i="7"/>
  <c r="O12" i="7"/>
  <c r="M12" i="7"/>
  <c r="L12" i="7"/>
  <c r="O11" i="7"/>
  <c r="M11" i="7"/>
  <c r="L11" i="7"/>
  <c r="O10" i="7"/>
  <c r="M10" i="7"/>
  <c r="L10" i="7"/>
  <c r="O9" i="7"/>
  <c r="M9" i="7"/>
  <c r="L9" i="7"/>
  <c r="O8" i="7"/>
  <c r="M8" i="7"/>
  <c r="L8" i="7"/>
  <c r="O7" i="7"/>
  <c r="M7" i="7"/>
  <c r="L7" i="7"/>
  <c r="O6" i="7"/>
  <c r="M6" i="7"/>
  <c r="L6" i="7"/>
  <c r="O5" i="7"/>
  <c r="M5" i="7"/>
  <c r="L5" i="7"/>
  <c r="O4" i="7"/>
  <c r="M4" i="7"/>
  <c r="L4" i="7"/>
  <c r="O8" i="6"/>
  <c r="M8" i="6"/>
  <c r="O7" i="6"/>
  <c r="M7" i="6"/>
  <c r="L7" i="6"/>
  <c r="O6" i="6"/>
  <c r="M6" i="6"/>
  <c r="L6" i="6"/>
  <c r="O5" i="6"/>
  <c r="M5" i="6"/>
  <c r="L5" i="6"/>
  <c r="O4" i="6"/>
  <c r="M4" i="6"/>
  <c r="L4" i="6"/>
  <c r="O5" i="5"/>
  <c r="M5" i="5"/>
  <c r="O4" i="5"/>
  <c r="M4" i="5"/>
  <c r="L4" i="5"/>
  <c r="O21" i="4"/>
  <c r="M21" i="4"/>
  <c r="O20" i="4"/>
  <c r="M20" i="4"/>
  <c r="L20" i="4"/>
  <c r="O19" i="4"/>
  <c r="M19" i="4"/>
  <c r="L19" i="4"/>
  <c r="O18" i="4"/>
  <c r="M18" i="4"/>
  <c r="L18" i="4"/>
  <c r="O17" i="4"/>
  <c r="M17" i="4"/>
  <c r="L17" i="4"/>
  <c r="O16" i="4"/>
  <c r="M16" i="4"/>
  <c r="L16" i="4"/>
  <c r="O15" i="4"/>
  <c r="M15" i="4"/>
  <c r="L15" i="4"/>
  <c r="O14" i="4"/>
  <c r="M14" i="4"/>
  <c r="L14" i="4"/>
  <c r="O13" i="4"/>
  <c r="M13" i="4"/>
  <c r="L13" i="4"/>
  <c r="O12" i="4"/>
  <c r="M12" i="4"/>
  <c r="L12" i="4"/>
  <c r="O11" i="4"/>
  <c r="M11" i="4"/>
  <c r="L11" i="4"/>
  <c r="O10" i="4"/>
  <c r="M10" i="4"/>
  <c r="L10" i="4"/>
  <c r="O9" i="4"/>
  <c r="M9" i="4"/>
  <c r="L9" i="4"/>
  <c r="O8" i="4"/>
  <c r="M8" i="4"/>
  <c r="L8" i="4"/>
  <c r="O7" i="4"/>
  <c r="M7" i="4"/>
  <c r="L7" i="4"/>
  <c r="O6" i="4"/>
  <c r="M6" i="4"/>
  <c r="L6" i="4"/>
  <c r="O5" i="4"/>
  <c r="M5" i="4"/>
  <c r="L5" i="4"/>
  <c r="O4" i="4"/>
  <c r="M4" i="4"/>
  <c r="L4" i="4"/>
  <c r="O6" i="3"/>
  <c r="O5" i="3"/>
  <c r="M5" i="3"/>
  <c r="M6" i="3" s="1"/>
  <c r="L5" i="3"/>
  <c r="O4" i="3"/>
  <c r="M4" i="3"/>
  <c r="L4" i="3"/>
  <c r="O5" i="2"/>
  <c r="M5" i="2"/>
  <c r="O4" i="2"/>
  <c r="M4" i="2"/>
  <c r="L4" i="2"/>
  <c r="O5" i="1"/>
  <c r="M5" i="1"/>
  <c r="O4" i="1"/>
  <c r="M4" i="1"/>
  <c r="L4" i="1"/>
</calcChain>
</file>

<file path=xl/sharedStrings.xml><?xml version="1.0" encoding="utf-8"?>
<sst xmlns="http://schemas.openxmlformats.org/spreadsheetml/2006/main" count="549" uniqueCount="148">
  <si>
    <t>(P1) Doksylamina + pirydoksyna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</si>
  <si>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</si>
  <si>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</si>
  <si>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</si>
  <si>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</si>
  <si>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</si>
  <si>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</si>
  <si>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</si>
  <si>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</si>
  <si>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</si>
  <si>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</si>
  <si>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</si>
  <si>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</si>
  <si>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</si>
  <si>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</si>
  <si>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</si>
  <si>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312_01_08</t>
  </si>
  <si>
    <t>Tabletki o zmodyfikowanym uwalnianiu zawierające wodorobursztynian doksylaminy 20 mg i pirydoksyny 20mg . Opakowanie po 20 tabletek. Wymagany EAN.</t>
  </si>
  <si>
    <t>op</t>
  </si>
  <si>
    <t>Razem</t>
  </si>
  <si>
    <t>(P2) Fondaparynuks</t>
  </si>
  <si>
    <t>Fondaparynuks roztwór do wstrzykiwań; 5mg/ml (2,5mg/0,5ml); 10 ampułkostrzykawek 0,5ml. Wymagany EAN.</t>
  </si>
  <si>
    <t>(P3) Fumaran dimetylu</t>
  </si>
  <si>
    <t>Fumaran dimetylu kapsułki dojelitowe twarde;120 mg; op a 14 kaps. Wymagany EAN</t>
  </si>
  <si>
    <t>Fumaran dimetylu kapsułki dojelitowe twarde; 240 mg; op a 56 kaps. Wymagany EAN</t>
  </si>
  <si>
    <t>(P4) Opatrunki specjalistyczne</t>
  </si>
  <si>
    <t>ACTI V.A.C. CANISTER WITH GEL 300 ML</t>
  </si>
  <si>
    <t>szt.</t>
  </si>
  <si>
    <t>INFO V.A.C/V.A.C ULTA CANISTER WITH GEL 1000 ML</t>
  </si>
  <si>
    <t>INFO V.A.C/V.A.C ULTA CANISTER WITH GEL 500 ML</t>
  </si>
  <si>
    <t>V.A.C. GRANUFOAM MEDIUM DRESSING KIT</t>
  </si>
  <si>
    <t>V.A.C. WHITEFOAM LARGE DRESSING</t>
  </si>
  <si>
    <t>V.A.C. GRANUFOAM SMALL DRESSING KIT</t>
  </si>
  <si>
    <t>V.A.C. WHITEFOAM LARGE DRESSING KIT</t>
  </si>
  <si>
    <t>V.A.C. GRANUFOAM LARGE KIT</t>
  </si>
  <si>
    <t>Clean WND, 2 cm x 15 cm, opakowanie a 10 szt.</t>
  </si>
  <si>
    <t>Inadine 9,5 cm x 9,5 cm, opakowanie 25 szt.</t>
  </si>
  <si>
    <t>Kliniderm Foam Silicone Border 15 cm x 20 cm, opakowanie 5 szt</t>
  </si>
  <si>
    <t>Kliniderm Foam Silicone Heel Pre-Shaped 10 cm x 17,5 cm, opakowanie 5 szt</t>
  </si>
  <si>
    <t>Kliniderm Foam Silicone LITE Border 15 cm x 15 cm, opakowanie 5 szt</t>
  </si>
  <si>
    <t>Kliniderm Foam Silicone Sacrum Border, 22,5 cm x 22,5 cm, opakowanie 5 szt</t>
  </si>
  <si>
    <t>Actisorb Plus 25, 19 cm x 10,5 cm, opakowanie 10 szt.</t>
  </si>
  <si>
    <t>Aspirox roztwór 1000 ml</t>
  </si>
  <si>
    <t>Aspirox żel 250 ml</t>
  </si>
  <si>
    <t>(P5) Rasburicasa</t>
  </si>
  <si>
    <t>Rasburicasa proszek i rozpuszczalnik do sporządzania koncentratu roztworu do infuzji; 1,5 mg/ml; 3 fiol. z proszkiem + 3 amp. z rozp. 1 ml. Wymagany EAN</t>
  </si>
  <si>
    <t>(P6) Leki różne</t>
  </si>
  <si>
    <t>Meropenem proszek do sporządzania roztworu do wstrzykiwań i infuzji; 500 mg, opakowanie a 10 fiol. Wymagane potwierdzenie zapisem w ChPL stabilności gotowego roztworu do infuzji rozpuszczonego w roztworze 0,9% NaCl 6 godzin w temperaturze 25°C i 24 godziny w temperaturze 2-8 °C, dodatkowo w przypadku rozpuszczenia produktu leczniczego w 5% glukozie 1 godzinę w temperaturze 25 °C i 8 godzin w temperaturze 2-8 °C, co pozwala na bezpieczne przeprowadzenie infuzji dożylnej dopasowanej do potrzeb klinicznych pacjentów. Wymagany EAN</t>
  </si>
  <si>
    <t>Meropenem proszek do sporządzania roztworu do wstrzykiwań i infuzji; 1000 mg, opakowanie a 10 fiol. Wymagane potwierdzenie zapisem w ChPL stabilności gotowego roztworu do infuzji rozpuszczonego w roztworze 0,9% NaCl 6 godzin w temperaturze 25°C i 24 godziny w temperaturze 2-8 °C, dodatkowo w przypadku rozpuszczenia produktu leczniczego w 5% glukozie 1 godzinę w temperaturze 25 °C i 8 godzin w temperaturze 2-8 °C, co pozwala na bezpieczne przeprowadzenie infuzji dożylnej dopasowanej do potrzeb klinicznych pacjentów. Wymagany EAN</t>
  </si>
  <si>
    <t>Linezolid roztwór do infuzji; 2 mg/ml; 10 butelek po 300 ml wyposażonych w dwa oddzielne sterylne porty nie wymagające dezynfekcji przed użyciem. Wymagany EAN</t>
  </si>
  <si>
    <t>Sugammadex roztwór do wstrzykiwań 200 mg/2 ml a 10 szt, zmodyfikowana gamma cyklodekstryna wybiórczo wiążąca leki zwotczające. Wymagany EAN</t>
  </si>
  <si>
    <t>(P7) Materiały opatrunkowe</t>
  </si>
  <si>
    <t>Kompresy gazowe, jałowe, o wym. 5x5cm, 17-nitkowe, 12 warstw, waga 1 kompresu nie mniej niż 0,73g,  pakowane po 5 szt., z podwijanymi brzegami ( ułożone grzbietem w jedną stronę).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 Ponieważ wyroby z gazy będą stosowne m.in. na Bloku Operacyjnym do zabiegów chirurgicznych jako wyrób medyczny inwazyjny, muszą być sklasyfikowane w klasie II a  reguła 7 . 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zapakowane w opakowanie do sterylizacji typu papier-folia, zawierające m.in. wskaźnik informujący o przejściu procesu sterylizacji oraz margines otwierania min. 1,5cm.</t>
  </si>
  <si>
    <t>Kompresy gazowe, jałowe, o wym. 10x10cm, 17-nitkowe, 16 warstw, waga 1 kompresu nie mniej niż 3,68g,  pakowane po 5 szt., z podwijanymi brzegami (ułożone grzbietem w jedną stronę).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Ponieważ wyroby z gazy będą stosowne m.in. na Bloku Operacyjnym do zabiegów chirurgicznych jako wyrób medyczny inwazyjny, muszą być sklasyfikowane w klasie II a  reguła 7 .wymaganą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zapakowane w opakowanie do sterylizacji typu papier-folia, zawierające m.in. wskaźnik informujący o przejściu procesu sterylizacji oraz margines otwierania min. 1,5cm.</t>
  </si>
  <si>
    <t>Kompresy gazowe, jałowe, o wym. 10x10cm, 17-nitkowe, 16 warstw, waga 1 kompresu nie mniej niż 3,68g,  pakowane po 10 szt., z podwijanymi brzegami (ułożone grzbietem w jedną stronę).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 Ponieważ wyroby z gazy będą stosowne m.in. na Bloku Operacyjnym do zabiegów chirurgicznych jako wyrób medyczny inwazyjny, muszą być sklasyfikowane w klasie II a  reguła 7 .wymaganą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zapakowane w opakowanie do sterylizacji typu papier-folia, zawierające m.in. wskaźnik informujący o przejściu procesu sterylizacji oraz margines otwierania min. 1,5cm.</t>
  </si>
  <si>
    <t>Kompresy gazowe, jałowe, o wym. 10 x 20cm, 17-nitkowe, 12 warstw, waga 1 kompresu nie mniej niż 5,79g,  pakowane po 3 szt., z podwijanymi brzegami ( ułożone grzbietem w jedną stronę).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Ponieważ wyroby z gazy będą stosowne m.in. na Bloku Operacyjnym do zabiegów chirurgicznych jako wyrób medyczny inwazyjny, muszą być sklasyfikowane w klasie II a  reguła 7 .wymaganą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zapakowane w opakowanie do sterylizacji typu papier-folia, zawierające m.in. wskaźnik informujący o przejściu procesu sterylizacji oraz margines otwierania min. 1,5cm.</t>
  </si>
  <si>
    <t>Kompresy gazowe z nitką radiacyjną, jałowe, o wym. 5x5cm, 17-nitkowe, 16 warstw, waga 1 kompresu nie mniej niż 0,92g,  pakowane po 10 szt., z podwijanymi brzegami (ułożone grzbietem w jedną stronę).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* Ponieważ wyroby z gazy będą stosowne m.in. na Bloku Operacyjnym do zabiegów chirurgicznych jako wyrób medyczny inwazyjny, muszą być sklasyfikowane w klasie II a  reguła 7 .wymaganą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zapakowane w opakowanie do sterylizacji typu papier-folia, zawierające m.in. wskaźnik informujący o przejściu procesu sterylizacji oraz margines otwierania min. 1,5cm.</t>
  </si>
  <si>
    <t>Kompresy gazowe z nitką radiacyjną, jałowe, o wym. 10x10cm, 17-nitkowe, 16 warstw, waga 1 kompresu nie mniej niż 3,80g,  pakowane po 10 szt., z podwijanymi brzegami.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Ponieważ wyroby z gazy będą stosowne m.in. na Bloku Operacyjnym do zabiegów chirurgicznych jako wyrób medyczny inwazyjny, muszą być sklasyfikowane w klasie II a  reguła 7 .wymaganą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zapakowane w opakowanie do sterylizacji typu papier-folia, zawierające m.in. wskaźnik informujący o przejściu procesu sterylizacji. zapakowane w opakowanie do sterylizacji typu papier-folia, zawierające m.in. wskaźnik informujący o przejściu procesu sterylizacji oraz margines otwierania min. 1,5cm.</t>
  </si>
  <si>
    <t>Kompresy gazowe z nitką radiacyjną, jałowe, o wym. 10x10cm, 17-nitkowe, 16 warstw, waga 1 kompresu nie mniej niż 3,80g,  pakowane po 30 szt., z podwijanymi brzegami (wewnątrz opakowania przewiązane nitką po 10 sztuk, ułożone grzbietem w jedną stronę).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Ponieważ wyroby z gazy będą stosowne m.in. na Bloku Operacyjnym do zabiegów chirurgicznych jako wyrób medyczny inwazyjny, muszą być sklasyfikowane w klasie II a  reguła 7 .wymaganą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zapakowane w opakowanie do sterylizacji typu papier-folia, zawierające m.in. wskaźnik informujący o przejściu procesu sterylizacji oraz margines otwierania min. 1,5cm.</t>
  </si>
  <si>
    <t>Kompres neurochirurgiczny włókninowy (40g) o wysokiej chłonności 4 warstwy (W) z umocowaną na stałe nitką kontrastującą (RTG) 15 mm x 100 mm a' 10 szt x 25  Ponieważ wyroby będą stosowne m.in. na Bloku Operacyjnym do zabiegów chirurgicznych jako wyrób medyczny inwazyjny, muszą być sklasyfikowane w klasie III .</t>
  </si>
  <si>
    <t>Serweta operacyjna gazowa jałowa z gazy 17 nit.45cm x 70cm  4 warstwowa z nitką radiacyjną i tasiemką, pakowane po 5 sztuk.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Ponieważ wyroby z gazy będą stosowne m.in. na Bloku Operacyjnym do zabiegów chirurgicznych jako wyrób medyczny inwazyjny, muszą być sklasyfikowane w klasie II a  reguła 7 . 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zapakowane w opakowanie do sterylizacji typu papier-folia, zawierające m.in. wskaźnik informujący o przejściu procesu sterylizacji oraz margines otwierania min. 1,5cm.</t>
  </si>
  <si>
    <t>Seton jałowy z gazy 17nit., 4 warstwowy, 1cm x 2m  z nitką RTG, pakowane po 1 szt.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Ponieważ wyroby z gazy będą stosowne m.in. na Bloku Operacyjnym do zabiegów chirurgicznych jako wyrób medyczny inwazyjny, muszą być sklasyfikowane w klasie II a  reguła 7 . 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zapakowane w opakowanie do sterylizacji typu papier-folia, zawierające m.in. wskaźnik informujący o przejściu procesu sterylizacji oraz margines otwierania min. 1,5cm.</t>
  </si>
  <si>
    <t>Seton jałowy z gazy 17nit., 4 warstwowy, 2cm x 2m  z nitką RTG, pakowane po 1 szt.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Ponieważ wyroby z gazy będą stosowne m.in. na Bloku Operacyjnym do zabiegów chirurgicznych jako wyrób medyczny inwazyjny, muszą być sklasyfikowane w klasie II a  reguła 7 . 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zapakowane w opakowanie do sterylizacji typu papier-folia, zawierające m.in. wskaźnik informujący o przejściu procesu sterylizacji oraz margines otwierania min. 1,5cm.</t>
  </si>
  <si>
    <t>Seton jałowy z gazy 17nit., 4 warstwowy, 5cm x 2m  z nitką RTG, pakowane po 1 szt.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Ponieważ wyroby z gazy będą stosowne m.in. na Bloku Operacyjnym do zabiegów chirurgicznych jako wyrób medyczny inwazyjny, muszą być sklasyfikowane w klasie II a  reguła 7 . 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zapakowane w opakowanie do sterylizacji typu papier-folia, zawierające m.in. wskaźnik informujący o przejściu procesu sterylizacji oraz margines otwierania min. 1,5cm.</t>
  </si>
  <si>
    <t>Tupfery jałowe z gazy 17nit., 9,5cm x 9,5cm  z nitką RTG, pakowane po 5 szt.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Ponieważ wyroby z gazy będą stosowne m.in. na Bloku Operacyjnym do zabiegów chirurgicznych jako wyrób medyczny inwazyjny, muszą być sklasyfikowane w klasie II a  reguła 7 . 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 .zapakowane w opakowanie do sterylizacji typu papier-folia, zawierające m.in. wskaźnik informujący o przejściu procesu sterylizacji oraz margines otwierania min. 1,5cm.</t>
  </si>
  <si>
    <t>Kompresy włókninowe jałowe o wymiarach  5cm x 5cm, gramaturze 30g/m2, 4-warstwowe,  pakowane po 3 szt. w opakowaniu typu blistry, klasa IIa reguła 7 - wg klasyfikacji wyrobów medycznych. wymaganą metodą sterylizacji wymienionych materiałów medycznych  jest metoda  sterylizacji  parą wodną. Do oferty należy dołączyć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 zapakowane w opakowanie do sterylizacji typu papier-folia, zawierające m.in. wskaźnik informujący o przejściu procesu sterylizacji oraz margines otwierania min. 1,5cm.</t>
  </si>
  <si>
    <t>Kompresy włókninowe jałowe o wymiarach  10cm x 20cm, gramaturze 40g/m2, 4-warstwowe,  pakowane po 5 szt. w opakowaniu typu blistry, klasa IIa reguła 7 - wg klasyfikacji wyrobów medycznych. wymaganą metodą sterylizacji wymienionych materiałów medycznych  jest metoda  sterylizacji  parą wodną. Do oferty należy dołączyć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 zapakowane w opakowanie do sterylizacji typu papier-folia, zawierające m.in. wskaźnik informujący o przejściu procesu sterylizacji oraz margines otwierania min. 1,5cm.</t>
  </si>
  <si>
    <t>"Zestaw do dializy jałowy. Start:           
- serweta podfoliowana 50cm x 35cm,   
  złożona – 1 szt. 
- rękawiczki latex, rozm. M – 2 szt.
- kompres włókninowy 30g/m2, 4-warstwowy,
   rozm. 7,5cm x 7,5cm – 4 szt.
- opatrunek do zabezpieczania wkłuć typu 
   wenflon, rozm. 5,8 cm x 8 cm – 2 szt.
- przylepiec elastyczny perforowany, 
   rozm.  2,5cm x 15cm – 2 szt.
Zakończenie:           
- kompres włókninowy 30g/m2 , 4-warstwowy
   rozm. 7,5 x 7,5cm – 4 szt.
- rękawiczki latex, rozm. M – 2 szt.
- przylepiec elastyczny rozm. 2,5cm x 15cm
    – 4 szt.
Opakowanie typu blister dwudzielny z perforacją pomiędzy komorami, umożliwiającą rozdzielenie z zachowaniem jałowości"""</t>
  </si>
  <si>
    <t>"Zestaw zabiegowy jałowy.                                                                                              
- kompres gazowy 17N, 8W rozm. 7,5cm x 7,5cm (waga 1 kompresu nie mniej niż 1,19g) – 5 szt.                                                                              - tupfer gazowy 17N, rozm. 18cm x 18cm – 8 szt.
- pęseta jednorazowa plastikowa 13 cm – 1 szt.    Zapakowany w opakowanie do sterylizacji typu papier-folia, zawierające m.in. wskaźnik informujący o przejściu procesu sterylizacji oraz margines otwierania min. 1,5cm."</t>
  </si>
  <si>
    <t>"Zestaw zabiegowy jałowy do usuwania staplerów.                                                                                              
- kompres gazowy 17N, 8W rozm. 7,5cm x 7,5cm (waga 1 kompresu nie mniej niż 1,19g) – 4 szt.                                                                              - rękawice nitrylowa bezpudrowe M – 2 szt.
- narzędzie do usuwania staplerów  11 cm – 1 szt."</t>
  </si>
  <si>
    <t>Jałowe patyczki do wymazów, jednorazowe, wykonane z drewnianych uchwytów i główek z waty, długość patyczka 15cm, pakowane po 5 sztuk.</t>
  </si>
  <si>
    <t>Opaska podtrzymująca dziana jałowa (100% wiskoza) 4m x5cm, pakowana pojedynczo, opakowanie z pełnym opisem produktu, waga min. 5g</t>
  </si>
  <si>
    <t>Opaska podtrzymująca dziana jałowa (100% wiskoza),  4 mx10cm, pakowana pojedynczo, opakowanie z pełnym opisem produktu, waga min. 10g</t>
  </si>
  <si>
    <t>Opaska podtrzymująca dziana jałowa (100% wiskoza) 4m x15cm, pakowana pojedynczo, opakowanie z pełnym opisem produktu, waga min. 15g</t>
  </si>
  <si>
    <t>Opaska elastyczna z zapinką jałowa 4m x12cm tkana, pakowana pojedynczo, opakowanie z pełnym opisem produktu.</t>
  </si>
  <si>
    <t>Samoprzylepny jałowy opatrunek do mocowania kaniuli do wkłuć obwodowych z włókniny pokrytej hypoalergicznym klejem akrylowym, o zaokrąglonych rogach, z nacięciem oraz z dodatkowym wkładem chłonnym stanowiącym podkładkę pod kaniulę, rozm. 8cm x 5,8cm, opakowanie 100 szt</t>
  </si>
  <si>
    <t>Samoprzylepny jałowy opatrunek do zaopatrywania sączących się ran pooperacyjnych, o zaokrąglonych brzegach, warstwa chłonna ułożona centralnie i zabezpieczona mikrosiatką zapobiegającą przyklejeniu się opatrunku do rany, sterylizowany radiacyjnie, rozm. 7,2cm x 5cm, wymiar warstwy chłonnej min. 3,5cm x 2,0cm, opakowanie 100 szt</t>
  </si>
  <si>
    <t>Samoprzylepny jałowy opatrunek do zaopatrywania sączących się ran pooperacyjnych, o zaokrąglonych brzegach, warstwa chłonna ułożona centralnie i zabezpieczona mikrosiatką zapobiegającą przyklejeniu się opatrunku do rany, sterylizowany radiacyjnie, rozm. 10cm x 8cm, wymiar warstwy chłonnej min. 5cm x 4cm, opakowanie 50 szt</t>
  </si>
  <si>
    <t>Samoprzylepny jałowy opatrunek do zaopatrywania sączących się ran pooperacyjnych, o zaokrąglonych brzegach, warstwa chłonna ułożona centralnie i zabezpieczona mikrosiatką zapobiegającą przyklejeniu się opatrunku do rany, sterylizowany radiacyjnie, rozm. 15cm x 8cm, wymiar warstwy chłonnej min. 10cm x 3,8cm, opakowanie 50 szt</t>
  </si>
  <si>
    <t>Samoprzylepny jałowy opatrunek do zaopatrywania sączących się ran pooperacyjnych, o zaokrąglonych brzegach, warstwa chłonna ułożona centralnie i zabezpieczona mikrosiatką zapobiegającą przyklejeniu się opatrunku do rany, sterylizowany radiacyjnie, rozm. 20cm x 10cm, wymiar warstwy chłonnej min. 15cm x 5cm, opakowanie 50 szt</t>
  </si>
  <si>
    <t>Samoprzylepny jałowy opatrunek do zaopatrywania sączących się ran pooperacyjnych, o zaokrąglonych brzegach, warstwa chłonna ułożona centralnie i zabezpieczona mikrosiatką zapobiegającą przyklejeniu się opatrunku do rany, sterylizowany radiacyjnie, rozm. 25cm x 10cm, wymiar warstwy chłonnej min. 20cm x 5cm, opakowanie 50 szt</t>
  </si>
  <si>
    <t>Kompresy gazowe, niejałowe, o wym. 5x5cm, 17-nitkowe, 8 warstw, waga 1 kompresu nie mniej niż 0,57g,  pakowane po 100 szt., z podwijanymi brzegami 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Ponieważ wyroby z gazy będą stosowne m.in. na Bloku Operacyjnym do zabiegów chirurgicznych jako wyrób medyczny inwazyjny, muszą być sklasyfikowane w klasie II a  reguła 7</t>
  </si>
  <si>
    <t>Kompresy gazowe, niejałowe, o wym. 10 x 10cm, 17-nitkowe, 8 warstw, waga 1 kompresu nie mniej niż 2,07g,  pakowane po 100 szt., z podwijanymi brzegami 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Ponieważ wyroby z gazy będą stosowne m.in. na Bloku Operacyjnym do zabiegów chirurgicznych jako wyrób medyczny inwazyjny, muszą być sklasyfikowane w klasie II a  reguła 7 .</t>
  </si>
  <si>
    <t>Kompresy  niejałowe z włókniny 40g/m2, 10cmx20cm pakowane po 100 sztuk</t>
  </si>
  <si>
    <t>Opatrunek na nos niejałowy, rozmiar 7,5 x 4cm (zbudowany z 4 szt. kompresów włókninowych  4 warstwowych, 7,5x7,5cm), mocowany opaską podtrzymującą 15 x ok. 120cm, pakowany a'50 szt.</t>
  </si>
  <si>
    <t>Opaska podtrzymująca dziana (100% wiskoza) 4m x5cm, pakowana pojedynczo, opakowanie z pełnym opisem produktu, waga min. 5g</t>
  </si>
  <si>
    <t>Opaska podtrzymująca dziana (100% wiskoza) 4 mx10cm, pakowana pojedynczo, opakowanie z pełnym opisem produktu, waga min. 10g</t>
  </si>
  <si>
    <t>Opaska podtrzymująca dziana (100% wiskoza) 4m x15cm, pakowana pojedynczo, opakowanie z pełnym opisem produktu, waga min. 15g</t>
  </si>
  <si>
    <t>Opaska elastyczna z zapinką  4m x12cm tkana,pakowana pojedynczo,opakowanie z pełnym opisem produktu.</t>
  </si>
  <si>
    <t>Opaska gipsowa 3m x10cm szybkowiążąca (czas wiązania 5-6minut) obustronnie impregnowana gipsem, nawijana na rdzeń, pakowana po 2 szt.</t>
  </si>
  <si>
    <t>Opaska gipsowa 3m x12cm szybkowiążąca (czas wiązania 5-6minut), obustronnie impregnowana gipsem, nawijana na rdzeń, pakowana po 2 szt.</t>
  </si>
  <si>
    <t>Opaska gipsowa 3m x15cm szybkowiążąca (czas wiązania 5-6minut), obustronnie impregnowana gipsem, nawijana na rdzeń, pakowana po 2 szt.</t>
  </si>
  <si>
    <t>Syntetyczna opaska podgipsowa  szer. 10cm dł. 3m, opakowanie 12 szt</t>
  </si>
  <si>
    <t>Elastyczna siatka opatrunkowa na PALEC (szerokość max 1cm), mierzona w stanie relaksacyjnym minimun 14 mb , w stanie rozciągniętym 25mb</t>
  </si>
  <si>
    <t>Elastyczna siatka opatrunkowa  na DŁOŃ, RĘKĘ (szerokość 2,5cm - 3 cm), mierzona w stanie relaksacyjnym minimum  14 mb., w stanie rozciągniętym 25mb</t>
  </si>
  <si>
    <t>Elastyczna siatka opatrunkowa na KOLANO (szerokość 3,5cm - 4 cm), mierzona w stanie relaksacyjnym minimum  15 mb., w stanie rozciągniętym 25mb</t>
  </si>
  <si>
    <t>Elastyczna siatka opatrunkowa  na GŁOWĘ (szerokość 5,5cm - 6 cm), mierzona w stanie relaksacyjnym minimum 15 mb., w stanie rozciągniętym 25mb</t>
  </si>
  <si>
    <t>Elastyczna siatka opatrunkowa na BIODRO, KLATKA PIERSIOWA (szerokośc min. 10 cm), mierzona w stanie relaksacyjnym minimum 16,5 mb., w stanie rozciągniętym 25mb</t>
  </si>
  <si>
    <t>Wata opatrunkowa bawełniana,   opakowanie a’ 500g, wyrób medyczny</t>
  </si>
  <si>
    <t>Wata celulozowa bielona, arkusze 37-40cm x 57-60cm - op. 1kg - wyrób medyczny</t>
  </si>
  <si>
    <t>kg</t>
  </si>
  <si>
    <t>312_01_05</t>
  </si>
  <si>
    <t>Pieluchomajtki dla dorosłych o zwiększonej chłonności (wg. normy ISO 11948-1 min. 2200g) dla osób z ciężkim i średnim nietrzymaniem moczu i stolca, warstwa zewnętrzna przepuszczające powietrze i parę wodną na całej powierzchni, przeznaczone dla osób o obwodzie pasa/bioder  75cm -110cm</t>
  </si>
  <si>
    <t>Pieluchomajtki dla dorosłych o zwiększonej chłonności (wg. normy ISO 11948-1 min. 2500g) dla osób z ciężkim i średnim nietrzymaniem moczu i stolca, warstwa zewnętrzna przepuszczająca powietrze i parę wodną na całej powierzchni, przeznaczone dla osób o obw. pasa/bioder 100cm - 150cm</t>
  </si>
  <si>
    <t>Pieluchomajtki dla dorosłych o zwiększonej chłonności (wg. normy ISO 11948-1 min. 2500g) dla osób z ciężkim i średnim nietrzymaniem moczu i stolca, warstwa zewnętrzna przepuszczająca powietrze i parę wodną na całej powierzchni, przeznaczone dla osób o obw. pasa/bioder 130cm - 170cm</t>
  </si>
  <si>
    <t>Podkłady higieniczne 90 cm x 60 cm z wkładem chłonnym z pulpy celulozowej (chłonność wg. normy ISO 11948-1 min. 1600g), opakowanie 30 sztuk</t>
  </si>
  <si>
    <t>Hypoalergiczne  przylepne sterylne wzmocnione nitką jedwabną paski do łączenia brzegów  ran  rozmiar 6mm x 75mm x 3paski., opakowania jednostkowe foliowe zgrzewane, 50 sztuk w opakowaniu</t>
  </si>
  <si>
    <t>Przylepiec chirurgiczny , hypoalergiczny, ze sztucznego białego jedwabiu, z ząbkowanymi brzegami ułatwiającymi dzielenie bez użycia nożyczek w poprzek i wzdłuż z wodoodpornym klejem akrylowym o wysokiej przylepności, o dużej wytrzymałości na rozerwanie o szerokości 5cm. OPAKOWANIE A 6 SZT</t>
  </si>
  <si>
    <t>Przylepiec chirurgiczny , hypoalergiczny, ze sztucznego białego jedwabiu, z ząbkowanymi brzegami ułatwiającymi dzielenie bez użycia nożyczek w poprzek i wzdłuż z wodoodpornym klejem akrylowym o wysokiej przylepności, o dużej wytrzymałości na rozerwanie o szerokości 2,5cm. OPAKOWANIE A 12 SZTUK</t>
  </si>
  <si>
    <t>Przylepiec chirurgiczny , hypoalergiczny, ze sztucznego białego jedwabiu, z ząbkowanymi brzegami ułatwiającymi dzielenie bez użycia nożyczek w poprzek i wzdłuż z wodoodpornym klejem akrylowym o wysokiej przylepności, o dużej wytrzymałości na rozerwanie o szerokości 1,25cm. OPAKOWANIE A 24 SZT</t>
  </si>
  <si>
    <t>Przylepiec chirurgiczny, włókninowy z hypoalergicznym klejem akrylowym równomiernie naniesionym na całej powierzchni lepnej bez zawartości tlenku cynku i kauczuku, w kolorze białym,  o szerokości  5cm. opakowanie a 6 sztuk</t>
  </si>
  <si>
    <t>Przylepiec chirurgiczny, włókninowy z hypoalergicznym klejem akrylowym równomiernie naniesionym na całej powierzchni lepnej bez zawartości tlenku cynku i kauczuku, w kolorze białym,  o szerokości  2,5cm. opakowanie a 12 szt</t>
  </si>
  <si>
    <t>Przylepiec chirurgiczny, włókninowy z hypoalergicznym klejem akrylowym równomiernie naniesionym na całej powierzchni lepnej bez zawartości tlenku cynku i kauczuku, w kolorze białym,  o szerokości  1,25cm, opakowanie 24 szt</t>
  </si>
  <si>
    <t>Przylepiec chirurgiczny foliowy, hypoalergiczny, przezroczysty, z ząbkowanymi brzegami ułatwiającymi dzielenie bez użycia nożyczek w poprzek i wzdłuż z wodoodpornym klejem akrylowym o wysokiej przylepności, o dużej wytrzymałości na rozerwanie o szerokości 1,25cm. opakowanie a 24 sztuki</t>
  </si>
  <si>
    <t>Hypoalergiczny przylepiec włókninowy do mocowania i zabezpieczania całej powierzchni opatrunku, przepuszczający powietrze i parę wodną, rozm. 10cm x 10m</t>
  </si>
  <si>
    <t>Hypoalergiczny przylepiec włókninowy do mocowania i zabezpieczania całej powierzchni opatrunku, przepuszczający powietrze i parę wodną, rozm. 15cm x 10m</t>
  </si>
  <si>
    <t>Bandaż samoprzylepny, elastyczny, tkany, 6cm x 4m.</t>
  </si>
  <si>
    <t>Bandaż samoprzylepny, elastyczny, tkany, 8cm x 4m.</t>
  </si>
  <si>
    <t>Chusta trójkątna bawełniana, biała, 134 cm x 95 cm x 95 cm</t>
  </si>
  <si>
    <t>Podkład ginekologiczny rozm. 34 x 9 cm, możliwość sterylizacji w parze wodnej w nadciśnieniu a' 10 szt.</t>
  </si>
  <si>
    <t>Podpaski higieniczne typu Bella Normal pakowane po 20 szt.</t>
  </si>
  <si>
    <t>Podpaski higieniczne cienkie, ze skrzydełkami typu Bella Perfecta pakowane po 10 szt.</t>
  </si>
  <si>
    <t>Serweta jałowa wykonana na całej powierzchni z laminatu dwuwarstwowego o gramaturze min. 56g/m2. Spełniające wymogi normy PN EN 13795, rozmiar 75cmx45cm</t>
  </si>
  <si>
    <t>Jałowa osłona na mikroskop wykonana z folii PE , rozmiar 117cm x 267cm, z otworem o średnicy 65 mm, pakowania pojedynczo.</t>
  </si>
  <si>
    <t>Metalowy uchwyt do skalpela nr 3 (12,5 cm), pasuje do ostrzy nr 10, 11, 12, 12d, 13, 14, 15, 15c, 16, 17. Pakowane A1 w torebkę papierowo-foliową oraz A25 w dyspenser z perforacją zabezpieczający w trakcie transportu i porządkujący wyroby w miejscu użytkowania. Narzędzia chirurgiczne- sterylne, jednorazowe, wykonane ze stali, posiadające symbol graficzny „do jednorazowego użycia" zgodnie z normą EN 980, umieszczony w sposób trwały na obu stronach narzędzia. Dodatkowo narzędzia wykonane ze stali  mają posiadać kolorowe oznakowanie farbą w części chwytnej ułatwiające odróżnienie od narzędzi wielorazowych oraz deklarację nieszkodliwości toksykologicznej kolorowego oznakowania dla ludzi. Wyrób medyczny klasa Ila reguła 6. Twardość 42-52 HRC. Narzędzia spełniają wymagania normy ISO 7153-1 oraz ASTM 899-12.</t>
  </si>
  <si>
    <t>Metalowy uchwyt do skalpela nr 4 (13,5 cm), pasuje do ostrzy nr 18, 19, 20, 21, 22, 23, 24, 25, 36. Pakowane A1 w torebkę papierowo-foliową oraz A25 w dyspenser z perforacją zabezpieczający w trakcie transportu i porządkujący wyroby w miejscu użytkowania. Narzędzia chirurgiczne- sterylne, jednorazowe, wykonane ze stali, posiadające symbol graficzny „do jednorazowego użycia" zgodnie z normą EN 980, umieszczony w sposób trwały na obu stronach narzędzia. Dodatkowo narzędzia wykonane ze stali  mają posiadać kolorowe oznakowanie farbą w części chwytnej ułatwiające odróżnienie od narzędzi wielorazowych oraz deklarację nieszkodliwości toksykologicznej kolorowego oznakowania dla ludzi. Wyrób medyczny klasa Ila reguła 6. Twardość 42-52 HRC. Narzędzia spełniają wymagania normy ISO 7153-1 oraz ASTM 899-12.</t>
  </si>
  <si>
    <t>Seton laparoskopowy wykonany z kompresu 17 nitkowego 8 warstwowego 7,5cmx7,5cm o wykroju 17,5 cm x 30 cm z nitką rtg, zwiniętego w rulon i trwale przeszytego na stębnówce. Nitka z kontrastem rtg musi być widoczna po zwinięciu setonu. Przeszycie setonu uniemożliwia jego rozwinięcie. Wymiar setonu po przeszyciu długość 7,5 cm +/- 0,3 cm, średnica 1,0 cm +/-0,2 cm. Pakowany po 3 sztuki w opakowanie typu torebka papierowo-foliowa zgodne z PN EN 868-5. Torebka z 4 etykietami samoprzylepnymi z m.in. ref, lot, data ważności, producent, ilość sztuk, rozmiar, piktogram wyrobu. Sterylizacja parą wodną. Klasa IIa reguła. 7</t>
  </si>
  <si>
    <t>(P8) Tapentadol</t>
  </si>
  <si>
    <t>Tapentadol 50mg po 60 tabl., tabletki o przedłużonym uwalnianiu. Wymagany EAN.</t>
  </si>
  <si>
    <t>Tapentadol 100mg po 60 tabl, tabletki o przedłużonym uwalnianiu. Wymagany kod EAN.</t>
  </si>
  <si>
    <t>(P9) Panitumumab</t>
  </si>
  <si>
    <t>Panitumumab 100 mg, koncentrat do sporządzania roztworu do infuzji, fiolka. Wymagany EAN</t>
  </si>
  <si>
    <t>Panitumumab 400 mg, koncentrat do sporządzania roztworu do infuzji, fiolka. Wymagany EAN</t>
  </si>
  <si>
    <t>(P10) Opatrunki specjalistyczne II</t>
  </si>
  <si>
    <t>Przylepny, wodoodporny opatrunek na rany pooperacyjne o wysokiej chłonności. Materiał chłonny wykonany z hydrowłókien, utrzymany pomiędzy 2 warstwami hydrokoloidu, pokrytymi zewnętrzną błoną poliuretanową, opakowanie x 10 szt, rozmiar 9 x 25</t>
  </si>
  <si>
    <t>Przylepny, wodoodporny opatrunek na rany pooperacyjne o wysokiej chłonności. Materiał chłonny wykonany z hydrowłókien, utrzymany pomiędzy 2 warstwami hydrokoloidu, pokrytymi zewnętrzną błoną poliuretanową, opakowanie x 10 szt, rozmiar 9 x 35</t>
  </si>
  <si>
    <t>Bakteriobójczy, przylepny, wodoodporny opatrunek na rany pooperacyjne o wysokiej chłonności. Materiał chłonny wykonany z hydrowłókien z wbudowanymi jonami srebra (1,2%), utrzymany pomiędzy 2 warstwami hydrokoloidu, pokrytymi zewnętrzną błoną poliuretanową, opakowanie x 10 szt, rozmiar 9 x 10</t>
  </si>
  <si>
    <t>Bakteriobójczy, przylepny, wodoodporny opatrunek na rany pooperacyjne o wysokiej chłonności. Materiał chłonny wykonany z hydrowłókien z wbudowanymi jonami srebra (1,2%), utrzymany pomiędzy 2 warstwami hydrokoloidu, pokrytymi zewnętrzną błoną poliuretanową, opakowanie x 10 szt, rozmiar 9 x 15</t>
  </si>
  <si>
    <t>Bakteriobójczy, przylepny, wodoodporny opatrunek na rany pooperacyjne o wysokiej chłonności. Materiał chłonny wykonany z hydrowłókien z wbudowanymi jonami srebra (1,2%), utrzymany pomiędzy 2 warstwami hydrokoloidu, pokrytymi zewnętrzną błoną poliuretanową, opakowanie x 10 szt, rozmiar 9 x 25</t>
  </si>
  <si>
    <t>Bakteriobójczy, przylepny, wodoodporny opatrunek na rany pooperacyjne o wysokiej chłonności. Materiał chłonny wykonany z hydrowłókien z wbudowanymi jonami srebra (1,2%), utrzymany pomiędzy 2 warstwami hydrokoloidu, pokrytymi zewnętrzną błoną poliuretanową, opakowanie x 10 szt, rozmiar 9 x 35</t>
  </si>
  <si>
    <t>Opatrunek wielowarstwowy, nieprzylepny, przeznaczony do ran z obfitym wysiękiem, składający się z 3 warstw: białej, delikatnej warstwy odprowadzającej wysięk do dalszych warstw opatrunku; superchłonnego rdzenia polimerowego, pochł. i zatrzymującego wysięk, żelującego pod wpływem wydzieliny oraz niebieskiej wodoodpornej warstwy zewnętrznej. Zatrzymuje płyny pod uciskiem, redukuje nadmiar metaloproteinaz, miękki i elastyczny, dopasowujący się do ciała, opakowanie x 10 szt., rozmiar 10 x10</t>
  </si>
  <si>
    <t>Opatrunek wielowarstwowy, nieprzylepny, przeznaczony do ran z obfitym wysiękiem, składający się z 3 warstw: białej, delikatnej warstwy odprowadzającej wysięk do dalszych warstw opatrunku; superchłonnego rdzenia polimerowego, pochł. i zatrzymującego wysięk, żelującego pod wpływem wydzieliny oraz niebieskiej wodoodpornej warstwy zewnętrznej. Zatrzymuje płyny pod uciskiem, redukuje nadmiar metaloproteinaz, miękki i elastyczny, dopasowujący się do ciała, opakowanie x 10 szt., rozmiar 15 x 15</t>
  </si>
  <si>
    <t>Opatrunek wielowarstwowy, nieprzylepny, przeznaczony do ran z obfitym wysiękiem, składający się z 3 warstw: białej, delikatnej warstwy odprowadzającej wysięk do dalszych warstw opatrunku; superchłonnego rdzenia polimerowego, pochł. i zatrzymującego wysięk, żelującego pod wpływem wydzieliny oraz niebieskiej wodoodpornej warstwy zewnętrznej. Zatrzymuje płyny pod uciskiem, redukuje nadmiar metaloproteinaz, elastyczny, dopasowujący się do ciała, pakowany po 10 szt., rozmiar 20 x 20</t>
  </si>
  <si>
    <t>(P11) Propofol</t>
  </si>
  <si>
    <t>Propofol emulsja do wstrzykiwań lub infuzji; 20 mg/ml; 1 fiol. 50 ml. Zamawiający wymaga, aby w treści ChPL znajdowały się dokładne dane dotyczące podawania produktu leczniczego w czasie wprowadzania i podtrzymania znieczulenia ogólnego prowadzonego za pomocą systemu TCI. Wymagany EAN</t>
  </si>
  <si>
    <t>Propofol emulsja do wstrzykiwań lub infuzji; 10 mg/ml; amp. lub fiolka 20 ml. Zamawiający wymaga produktu leczniczego zawierającego nowoczesną emulsję MCT?LCT. Wymagany EAN</t>
  </si>
  <si>
    <t>(P12) Antyseptyk na bazie 2% chlorheksydyny i 70% alkoholu etylowego</t>
  </si>
  <si>
    <t>Preparat na bazie 2% chlorheksydyny i 70% alkoholu etylowego do antyseptyki skóry przed zabiegami operacyjnymi i iniekcjami, do higienicznej i chirurgicznej dezynfekcji rąk oraz dezynfekcji powierzchni nieinwazyjnych wyrobów medycznych.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</si>
</sst>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/>
      <c r="J4" s="9">
        <v>200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13"/>
  <sheetViews>
    <sheetView workbookViewId="0">
      <selection activeCell="O13" sqref="O13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133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75" x14ac:dyDescent="0.25">
      <c r="A4" s="7">
        <v>104</v>
      </c>
      <c r="B4" s="11"/>
      <c r="C4" s="7" t="s">
        <v>16</v>
      </c>
      <c r="D4" s="11" t="s">
        <v>134</v>
      </c>
      <c r="E4" s="11"/>
      <c r="F4" s="11"/>
      <c r="G4" s="11"/>
      <c r="H4" s="7" t="s">
        <v>18</v>
      </c>
      <c r="I4" s="7"/>
      <c r="J4" s="9">
        <v>12</v>
      </c>
      <c r="K4" s="9"/>
      <c r="L4" s="8">
        <f t="shared" ref="L4:L12" si="0">ROUND(K4*((100+N4)/100), 2)</f>
        <v>0</v>
      </c>
      <c r="M4" s="8">
        <f t="shared" ref="M4:M12" si="1">J4*K4</f>
        <v>0</v>
      </c>
      <c r="N4" s="10"/>
      <c r="O4" s="8">
        <f t="shared" ref="O4:O12" si="2">J4*L4</f>
        <v>0</v>
      </c>
    </row>
    <row r="5" spans="1:16" ht="75" x14ac:dyDescent="0.25">
      <c r="A5" s="7">
        <v>105</v>
      </c>
      <c r="B5" s="11"/>
      <c r="C5" s="7" t="s">
        <v>16</v>
      </c>
      <c r="D5" s="11" t="s">
        <v>135</v>
      </c>
      <c r="E5" s="11"/>
      <c r="F5" s="11"/>
      <c r="G5" s="11"/>
      <c r="H5" s="7" t="s">
        <v>18</v>
      </c>
      <c r="I5" s="7"/>
      <c r="J5" s="9">
        <v>12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ht="90" x14ac:dyDescent="0.25">
      <c r="A6" s="7">
        <v>106</v>
      </c>
      <c r="B6" s="11"/>
      <c r="C6" s="7" t="s">
        <v>16</v>
      </c>
      <c r="D6" s="11" t="s">
        <v>136</v>
      </c>
      <c r="E6" s="11"/>
      <c r="F6" s="11"/>
      <c r="G6" s="11"/>
      <c r="H6" s="7" t="s">
        <v>18</v>
      </c>
      <c r="I6" s="7"/>
      <c r="J6" s="9">
        <v>3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ht="90" x14ac:dyDescent="0.25">
      <c r="A7" s="7">
        <v>107</v>
      </c>
      <c r="B7" s="11"/>
      <c r="C7" s="7" t="s">
        <v>16</v>
      </c>
      <c r="D7" s="11" t="s">
        <v>137</v>
      </c>
      <c r="E7" s="11"/>
      <c r="F7" s="11"/>
      <c r="G7" s="11"/>
      <c r="H7" s="7" t="s">
        <v>18</v>
      </c>
      <c r="I7" s="7"/>
      <c r="J7" s="9">
        <v>3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90" x14ac:dyDescent="0.25">
      <c r="A8" s="7">
        <v>108</v>
      </c>
      <c r="B8" s="11"/>
      <c r="C8" s="7" t="s">
        <v>16</v>
      </c>
      <c r="D8" s="11" t="s">
        <v>138</v>
      </c>
      <c r="E8" s="11"/>
      <c r="F8" s="11"/>
      <c r="G8" s="11"/>
      <c r="H8" s="7" t="s">
        <v>18</v>
      </c>
      <c r="I8" s="7"/>
      <c r="J8" s="9">
        <v>6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90" x14ac:dyDescent="0.25">
      <c r="A9" s="7">
        <v>109</v>
      </c>
      <c r="B9" s="11"/>
      <c r="C9" s="7" t="s">
        <v>16</v>
      </c>
      <c r="D9" s="11" t="s">
        <v>139</v>
      </c>
      <c r="E9" s="11"/>
      <c r="F9" s="11"/>
      <c r="G9" s="11"/>
      <c r="H9" s="7" t="s">
        <v>18</v>
      </c>
      <c r="I9" s="7"/>
      <c r="J9" s="9">
        <v>6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ht="135" x14ac:dyDescent="0.25">
      <c r="A10" s="7">
        <v>110</v>
      </c>
      <c r="B10" s="11"/>
      <c r="C10" s="7" t="s">
        <v>16</v>
      </c>
      <c r="D10" s="11" t="s">
        <v>140</v>
      </c>
      <c r="E10" s="11"/>
      <c r="F10" s="11"/>
      <c r="G10" s="11"/>
      <c r="H10" s="7" t="s">
        <v>18</v>
      </c>
      <c r="I10" s="7"/>
      <c r="J10" s="9">
        <v>40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6" ht="135" x14ac:dyDescent="0.25">
      <c r="A11" s="7">
        <v>111</v>
      </c>
      <c r="B11" s="11"/>
      <c r="C11" s="7" t="s">
        <v>16</v>
      </c>
      <c r="D11" s="11" t="s">
        <v>141</v>
      </c>
      <c r="E11" s="11"/>
      <c r="F11" s="11"/>
      <c r="G11" s="11"/>
      <c r="H11" s="7" t="s">
        <v>18</v>
      </c>
      <c r="I11" s="7"/>
      <c r="J11" s="9">
        <v>40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6" ht="135" x14ac:dyDescent="0.25">
      <c r="A12" s="7">
        <v>112</v>
      </c>
      <c r="B12" s="11"/>
      <c r="C12" s="7" t="s">
        <v>16</v>
      </c>
      <c r="D12" s="11" t="s">
        <v>142</v>
      </c>
      <c r="E12" s="11"/>
      <c r="F12" s="11"/>
      <c r="G12" s="11"/>
      <c r="H12" s="7" t="s">
        <v>18</v>
      </c>
      <c r="I12" s="7"/>
      <c r="J12" s="9">
        <v>40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6" x14ac:dyDescent="0.25">
      <c r="I13" t="s">
        <v>19</v>
      </c>
      <c r="J13" s="8"/>
      <c r="K13" s="8"/>
      <c r="L13" s="8"/>
      <c r="M13" s="8">
        <f>SUM(M4:M12)</f>
        <v>0</v>
      </c>
      <c r="N13" s="8"/>
      <c r="O13" s="8">
        <f>SUM(O4:O12)</f>
        <v>0</v>
      </c>
      <c r="P13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143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75" x14ac:dyDescent="0.25">
      <c r="A4" s="7">
        <v>113</v>
      </c>
      <c r="B4" s="11"/>
      <c r="C4" s="7" t="s">
        <v>16</v>
      </c>
      <c r="D4" s="11" t="s">
        <v>144</v>
      </c>
      <c r="E4" s="11"/>
      <c r="F4" s="11"/>
      <c r="G4" s="11"/>
      <c r="H4" s="7" t="s">
        <v>27</v>
      </c>
      <c r="I4" s="7"/>
      <c r="J4" s="9">
        <v>4000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45" x14ac:dyDescent="0.25">
      <c r="A5" s="7">
        <v>114</v>
      </c>
      <c r="B5" s="11"/>
      <c r="C5" s="7" t="s">
        <v>16</v>
      </c>
      <c r="D5" s="11" t="s">
        <v>145</v>
      </c>
      <c r="E5" s="11"/>
      <c r="F5" s="11"/>
      <c r="G5" s="11"/>
      <c r="H5" s="7" t="s">
        <v>27</v>
      </c>
      <c r="I5" s="7"/>
      <c r="J5" s="9">
        <v>10000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19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146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75" x14ac:dyDescent="0.25">
      <c r="A4" s="7">
        <v>115</v>
      </c>
      <c r="B4" s="11"/>
      <c r="C4" s="7" t="s">
        <v>16</v>
      </c>
      <c r="D4" s="11" t="s">
        <v>147</v>
      </c>
      <c r="E4" s="11"/>
      <c r="F4" s="11"/>
      <c r="G4" s="11"/>
      <c r="H4" s="7" t="s">
        <v>18</v>
      </c>
      <c r="I4" s="7"/>
      <c r="J4" s="9">
        <v>200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"/>
  <sheetViews>
    <sheetView topLeftCell="C1" workbookViewId="0"/>
  </sheetViews>
  <sheetFormatPr defaultRowHeight="15" x14ac:dyDescent="0.25"/>
  <cols>
    <col min="1" max="2" width="9.140625" hidden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2</v>
      </c>
      <c r="B4" s="11"/>
      <c r="C4" s="7" t="s">
        <v>16</v>
      </c>
      <c r="D4" s="11" t="s">
        <v>21</v>
      </c>
      <c r="E4" s="11"/>
      <c r="F4" s="11"/>
      <c r="G4" s="11"/>
      <c r="H4" s="7" t="s">
        <v>18</v>
      </c>
      <c r="I4" s="7"/>
      <c r="J4" s="9">
        <v>50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"/>
  <sheetViews>
    <sheetView tabSelected="1" workbookViewId="0">
      <selection activeCell="K13" sqref="K13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22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3</v>
      </c>
      <c r="B4" s="11"/>
      <c r="C4" s="7" t="s">
        <v>16</v>
      </c>
      <c r="D4" s="11" t="s">
        <v>23</v>
      </c>
      <c r="E4" s="11"/>
      <c r="F4" s="11"/>
      <c r="G4" s="11"/>
      <c r="H4" s="7" t="s">
        <v>18</v>
      </c>
      <c r="I4" s="7"/>
      <c r="J4" s="9">
        <v>3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30" x14ac:dyDescent="0.25">
      <c r="A5" s="7">
        <v>4</v>
      </c>
      <c r="B5" s="11"/>
      <c r="C5" s="7" t="s">
        <v>16</v>
      </c>
      <c r="D5" s="11" t="s">
        <v>24</v>
      </c>
      <c r="E5" s="11"/>
      <c r="F5" s="11"/>
      <c r="G5" s="11"/>
      <c r="H5" s="7" t="s">
        <v>18</v>
      </c>
      <c r="I5" s="7"/>
      <c r="J5" s="9">
        <v>225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19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1"/>
  <sheetViews>
    <sheetView workbookViewId="0">
      <selection activeCell="O21" sqref="O21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25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x14ac:dyDescent="0.25">
      <c r="A4" s="7">
        <v>5</v>
      </c>
      <c r="B4" s="11"/>
      <c r="C4" s="7" t="s">
        <v>16</v>
      </c>
      <c r="D4" s="11" t="s">
        <v>26</v>
      </c>
      <c r="E4" s="11"/>
      <c r="F4" s="11"/>
      <c r="G4" s="11"/>
      <c r="H4" s="7" t="s">
        <v>27</v>
      </c>
      <c r="I4" s="7"/>
      <c r="J4" s="9">
        <v>450</v>
      </c>
      <c r="K4" s="9"/>
      <c r="L4" s="8">
        <f t="shared" ref="L4:L20" si="0">ROUND(K4*((100+N4)/100), 2)</f>
        <v>0</v>
      </c>
      <c r="M4" s="8">
        <f t="shared" ref="M4:M20" si="1">J4*K4</f>
        <v>0</v>
      </c>
      <c r="N4" s="10"/>
      <c r="O4" s="8">
        <f t="shared" ref="O4:O20" si="2">J4*L4</f>
        <v>0</v>
      </c>
    </row>
    <row r="5" spans="1:15" x14ac:dyDescent="0.25">
      <c r="A5" s="7">
        <v>6</v>
      </c>
      <c r="B5" s="11"/>
      <c r="C5" s="7" t="s">
        <v>16</v>
      </c>
      <c r="D5" s="11" t="s">
        <v>28</v>
      </c>
      <c r="E5" s="11"/>
      <c r="F5" s="11"/>
      <c r="G5" s="11"/>
      <c r="H5" s="7" t="s">
        <v>27</v>
      </c>
      <c r="I5" s="7"/>
      <c r="J5" s="9">
        <v>10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x14ac:dyDescent="0.25">
      <c r="A6" s="7">
        <v>7</v>
      </c>
      <c r="B6" s="11"/>
      <c r="C6" s="7" t="s">
        <v>16</v>
      </c>
      <c r="D6" s="11" t="s">
        <v>29</v>
      </c>
      <c r="E6" s="11"/>
      <c r="F6" s="11"/>
      <c r="G6" s="11"/>
      <c r="H6" s="7" t="s">
        <v>27</v>
      </c>
      <c r="I6" s="7"/>
      <c r="J6" s="9">
        <v>10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x14ac:dyDescent="0.25">
      <c r="A7" s="7">
        <v>8</v>
      </c>
      <c r="B7" s="11"/>
      <c r="C7" s="7" t="s">
        <v>16</v>
      </c>
      <c r="D7" s="11" t="s">
        <v>30</v>
      </c>
      <c r="E7" s="11"/>
      <c r="F7" s="11"/>
      <c r="G7" s="11"/>
      <c r="H7" s="7" t="s">
        <v>27</v>
      </c>
      <c r="I7" s="7"/>
      <c r="J7" s="9">
        <v>240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x14ac:dyDescent="0.25">
      <c r="A8" s="7">
        <v>9</v>
      </c>
      <c r="B8" s="11"/>
      <c r="C8" s="7" t="s">
        <v>16</v>
      </c>
      <c r="D8" s="11" t="s">
        <v>31</v>
      </c>
      <c r="E8" s="11"/>
      <c r="F8" s="11"/>
      <c r="G8" s="11"/>
      <c r="H8" s="7" t="s">
        <v>27</v>
      </c>
      <c r="I8" s="7"/>
      <c r="J8" s="9">
        <v>20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x14ac:dyDescent="0.25">
      <c r="A9" s="7">
        <v>10</v>
      </c>
      <c r="B9" s="11"/>
      <c r="C9" s="7" t="s">
        <v>16</v>
      </c>
      <c r="D9" s="11" t="s">
        <v>32</v>
      </c>
      <c r="E9" s="11"/>
      <c r="F9" s="11"/>
      <c r="G9" s="11"/>
      <c r="H9" s="7" t="s">
        <v>27</v>
      </c>
      <c r="I9" s="7"/>
      <c r="J9" s="9">
        <v>60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x14ac:dyDescent="0.25">
      <c r="A10" s="7">
        <v>11</v>
      </c>
      <c r="B10" s="11"/>
      <c r="C10" s="7" t="s">
        <v>16</v>
      </c>
      <c r="D10" s="11" t="s">
        <v>33</v>
      </c>
      <c r="E10" s="11"/>
      <c r="F10" s="11"/>
      <c r="G10" s="11"/>
      <c r="H10" s="7" t="s">
        <v>27</v>
      </c>
      <c r="I10" s="7"/>
      <c r="J10" s="9">
        <v>20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x14ac:dyDescent="0.25">
      <c r="A11" s="7">
        <v>12</v>
      </c>
      <c r="B11" s="11"/>
      <c r="C11" s="7" t="s">
        <v>16</v>
      </c>
      <c r="D11" s="11" t="s">
        <v>34</v>
      </c>
      <c r="E11" s="11"/>
      <c r="F11" s="11"/>
      <c r="G11" s="11"/>
      <c r="H11" s="7" t="s">
        <v>27</v>
      </c>
      <c r="I11" s="7"/>
      <c r="J11" s="9">
        <v>150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x14ac:dyDescent="0.25">
      <c r="A12" s="7">
        <v>13</v>
      </c>
      <c r="B12" s="11"/>
      <c r="C12" s="7" t="s">
        <v>16</v>
      </c>
      <c r="D12" s="11" t="s">
        <v>35</v>
      </c>
      <c r="E12" s="11"/>
      <c r="F12" s="11"/>
      <c r="G12" s="11"/>
      <c r="H12" s="7" t="s">
        <v>18</v>
      </c>
      <c r="I12" s="7"/>
      <c r="J12" s="9">
        <v>40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x14ac:dyDescent="0.25">
      <c r="A13" s="7">
        <v>14</v>
      </c>
      <c r="B13" s="11"/>
      <c r="C13" s="7" t="s">
        <v>16</v>
      </c>
      <c r="D13" s="11" t="s">
        <v>36</v>
      </c>
      <c r="E13" s="11"/>
      <c r="F13" s="11"/>
      <c r="G13" s="11"/>
      <c r="H13" s="7" t="s">
        <v>18</v>
      </c>
      <c r="I13" s="7"/>
      <c r="J13" s="9">
        <v>40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ht="30" x14ac:dyDescent="0.25">
      <c r="A14" s="7">
        <v>15</v>
      </c>
      <c r="B14" s="11"/>
      <c r="C14" s="7" t="s">
        <v>16</v>
      </c>
      <c r="D14" s="11" t="s">
        <v>37</v>
      </c>
      <c r="E14" s="11"/>
      <c r="F14" s="11"/>
      <c r="G14" s="11"/>
      <c r="H14" s="7" t="s">
        <v>18</v>
      </c>
      <c r="I14" s="7"/>
      <c r="J14" s="9">
        <v>15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30" x14ac:dyDescent="0.25">
      <c r="A15" s="7">
        <v>16</v>
      </c>
      <c r="B15" s="11"/>
      <c r="C15" s="7" t="s">
        <v>16</v>
      </c>
      <c r="D15" s="11" t="s">
        <v>38</v>
      </c>
      <c r="E15" s="11"/>
      <c r="F15" s="11"/>
      <c r="G15" s="11"/>
      <c r="H15" s="7" t="s">
        <v>18</v>
      </c>
      <c r="I15" s="7"/>
      <c r="J15" s="9">
        <v>15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30" x14ac:dyDescent="0.25">
      <c r="A16" s="7">
        <v>17</v>
      </c>
      <c r="B16" s="11"/>
      <c r="C16" s="7" t="s">
        <v>16</v>
      </c>
      <c r="D16" s="11" t="s">
        <v>39</v>
      </c>
      <c r="E16" s="11"/>
      <c r="F16" s="11"/>
      <c r="G16" s="11"/>
      <c r="H16" s="7" t="s">
        <v>18</v>
      </c>
      <c r="I16" s="7"/>
      <c r="J16" s="9">
        <v>15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6" ht="30" x14ac:dyDescent="0.25">
      <c r="A17" s="7">
        <v>18</v>
      </c>
      <c r="B17" s="11"/>
      <c r="C17" s="7" t="s">
        <v>16</v>
      </c>
      <c r="D17" s="11" t="s">
        <v>40</v>
      </c>
      <c r="E17" s="11"/>
      <c r="F17" s="11"/>
      <c r="G17" s="11"/>
      <c r="H17" s="7" t="s">
        <v>18</v>
      </c>
      <c r="I17" s="7"/>
      <c r="J17" s="9">
        <v>15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6" x14ac:dyDescent="0.25">
      <c r="A18" s="7">
        <v>19</v>
      </c>
      <c r="B18" s="11"/>
      <c r="C18" s="7" t="s">
        <v>16</v>
      </c>
      <c r="D18" s="11" t="s">
        <v>41</v>
      </c>
      <c r="E18" s="11"/>
      <c r="F18" s="11"/>
      <c r="G18" s="11"/>
      <c r="H18" s="7" t="s">
        <v>18</v>
      </c>
      <c r="I18" s="7"/>
      <c r="J18" s="9">
        <v>5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6" x14ac:dyDescent="0.25">
      <c r="A19" s="7">
        <v>20</v>
      </c>
      <c r="B19" s="11"/>
      <c r="C19" s="7" t="s">
        <v>16</v>
      </c>
      <c r="D19" s="11" t="s">
        <v>42</v>
      </c>
      <c r="E19" s="11"/>
      <c r="F19" s="11"/>
      <c r="G19" s="11"/>
      <c r="H19" s="7" t="s">
        <v>27</v>
      </c>
      <c r="I19" s="7"/>
      <c r="J19" s="9">
        <v>150</v>
      </c>
      <c r="K19" s="9"/>
      <c r="L19" s="8">
        <f t="shared" si="0"/>
        <v>0</v>
      </c>
      <c r="M19" s="8">
        <f t="shared" si="1"/>
        <v>0</v>
      </c>
      <c r="N19" s="10"/>
      <c r="O19" s="8">
        <f t="shared" si="2"/>
        <v>0</v>
      </c>
    </row>
    <row r="20" spans="1:16" x14ac:dyDescent="0.25">
      <c r="A20" s="7">
        <v>21</v>
      </c>
      <c r="B20" s="11"/>
      <c r="C20" s="7" t="s">
        <v>16</v>
      </c>
      <c r="D20" s="11" t="s">
        <v>43</v>
      </c>
      <c r="E20" s="11"/>
      <c r="F20" s="11"/>
      <c r="G20" s="11"/>
      <c r="H20" s="7" t="s">
        <v>27</v>
      </c>
      <c r="I20" s="7"/>
      <c r="J20" s="9">
        <v>100</v>
      </c>
      <c r="K20" s="9"/>
      <c r="L20" s="8">
        <f t="shared" si="0"/>
        <v>0</v>
      </c>
      <c r="M20" s="8">
        <f t="shared" si="1"/>
        <v>0</v>
      </c>
      <c r="N20" s="10"/>
      <c r="O20" s="8">
        <f t="shared" si="2"/>
        <v>0</v>
      </c>
    </row>
    <row r="21" spans="1:16" x14ac:dyDescent="0.25">
      <c r="I21" t="s">
        <v>19</v>
      </c>
      <c r="J21" s="8"/>
      <c r="K21" s="8"/>
      <c r="L21" s="8"/>
      <c r="M21" s="8">
        <f>SUM(M4:M20)</f>
        <v>0</v>
      </c>
      <c r="N21" s="8"/>
      <c r="O21" s="8">
        <f>SUM(O4:O20)</f>
        <v>0</v>
      </c>
      <c r="P21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44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22</v>
      </c>
      <c r="B4" s="11"/>
      <c r="C4" s="7" t="s">
        <v>16</v>
      </c>
      <c r="D4" s="11" t="s">
        <v>45</v>
      </c>
      <c r="E4" s="11"/>
      <c r="F4" s="11"/>
      <c r="G4" s="11"/>
      <c r="H4" s="7" t="s">
        <v>18</v>
      </c>
      <c r="I4" s="7"/>
      <c r="J4" s="9">
        <v>420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8"/>
  <sheetViews>
    <sheetView workbookViewId="0">
      <selection activeCell="O8" sqref="O8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46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50" x14ac:dyDescent="0.25">
      <c r="A4" s="7">
        <v>23</v>
      </c>
      <c r="B4" s="11"/>
      <c r="C4" s="7" t="s">
        <v>16</v>
      </c>
      <c r="D4" s="11" t="s">
        <v>47</v>
      </c>
      <c r="E4" s="11"/>
      <c r="F4" s="11"/>
      <c r="G4" s="11"/>
      <c r="H4" s="7" t="s">
        <v>18</v>
      </c>
      <c r="I4" s="7"/>
      <c r="J4" s="9">
        <v>580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150" x14ac:dyDescent="0.25">
      <c r="A5" s="7">
        <v>24</v>
      </c>
      <c r="B5" s="11"/>
      <c r="C5" s="7" t="s">
        <v>16</v>
      </c>
      <c r="D5" s="11" t="s">
        <v>48</v>
      </c>
      <c r="E5" s="11"/>
      <c r="F5" s="11"/>
      <c r="G5" s="11"/>
      <c r="H5" s="7" t="s">
        <v>18</v>
      </c>
      <c r="I5" s="7"/>
      <c r="J5" s="9">
        <v>2000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45" x14ac:dyDescent="0.25">
      <c r="A6" s="7">
        <v>25</v>
      </c>
      <c r="B6" s="11"/>
      <c r="C6" s="7" t="s">
        <v>16</v>
      </c>
      <c r="D6" s="11" t="s">
        <v>49</v>
      </c>
      <c r="E6" s="11"/>
      <c r="F6" s="11"/>
      <c r="G6" s="11"/>
      <c r="H6" s="7" t="s">
        <v>18</v>
      </c>
      <c r="I6" s="7"/>
      <c r="J6" s="9">
        <v>280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ht="45" x14ac:dyDescent="0.25">
      <c r="A7" s="7">
        <v>26</v>
      </c>
      <c r="B7" s="11"/>
      <c r="C7" s="7" t="s">
        <v>16</v>
      </c>
      <c r="D7" s="11" t="s">
        <v>50</v>
      </c>
      <c r="E7" s="11"/>
      <c r="F7" s="11"/>
      <c r="G7" s="11"/>
      <c r="H7" s="7" t="s">
        <v>18</v>
      </c>
      <c r="I7" s="7"/>
      <c r="J7" s="9">
        <v>100</v>
      </c>
      <c r="K7" s="9"/>
      <c r="L7" s="8">
        <f>ROUND(K7*((100+N7)/100), 2)</f>
        <v>0</v>
      </c>
      <c r="M7" s="8">
        <f>J7*K7</f>
        <v>0</v>
      </c>
      <c r="N7" s="10"/>
      <c r="O7" s="8">
        <f>J7*L7</f>
        <v>0</v>
      </c>
    </row>
    <row r="8" spans="1:16" x14ac:dyDescent="0.25">
      <c r="I8" t="s">
        <v>19</v>
      </c>
      <c r="J8" s="8"/>
      <c r="K8" s="8"/>
      <c r="L8" s="8"/>
      <c r="M8" s="8">
        <f>SUM(M4:M7)</f>
        <v>0</v>
      </c>
      <c r="N8" s="8"/>
      <c r="O8" s="8">
        <f>SUM(O4:O7)</f>
        <v>0</v>
      </c>
      <c r="P8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77"/>
  <sheetViews>
    <sheetView workbookViewId="0">
      <selection activeCell="O77" sqref="O7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51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330" x14ac:dyDescent="0.25">
      <c r="A4" s="7">
        <v>27</v>
      </c>
      <c r="B4" s="11"/>
      <c r="C4" s="7" t="s">
        <v>16</v>
      </c>
      <c r="D4" s="11" t="s">
        <v>52</v>
      </c>
      <c r="E4" s="11"/>
      <c r="F4" s="11"/>
      <c r="G4" s="11"/>
      <c r="H4" s="7" t="s">
        <v>18</v>
      </c>
      <c r="I4" s="7"/>
      <c r="J4" s="9">
        <v>140000</v>
      </c>
      <c r="K4" s="9"/>
      <c r="L4" s="8">
        <f t="shared" ref="L4:L35" si="0">ROUND(K4*((100+N4)/100), 2)</f>
        <v>0</v>
      </c>
      <c r="M4" s="8">
        <f t="shared" ref="M4:M35" si="1">J4*K4</f>
        <v>0</v>
      </c>
      <c r="N4" s="10"/>
      <c r="O4" s="8">
        <f t="shared" ref="O4:O35" si="2">J4*L4</f>
        <v>0</v>
      </c>
    </row>
    <row r="5" spans="1:15" ht="330" x14ac:dyDescent="0.25">
      <c r="A5" s="7">
        <v>28</v>
      </c>
      <c r="B5" s="11"/>
      <c r="C5" s="7" t="s">
        <v>16</v>
      </c>
      <c r="D5" s="11" t="s">
        <v>53</v>
      </c>
      <c r="E5" s="11"/>
      <c r="F5" s="11"/>
      <c r="G5" s="11"/>
      <c r="H5" s="7" t="s">
        <v>18</v>
      </c>
      <c r="I5" s="7"/>
      <c r="J5" s="9">
        <v>130000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ht="330" x14ac:dyDescent="0.25">
      <c r="A6" s="7">
        <v>29</v>
      </c>
      <c r="B6" s="11"/>
      <c r="C6" s="7" t="s">
        <v>16</v>
      </c>
      <c r="D6" s="11" t="s">
        <v>54</v>
      </c>
      <c r="E6" s="11"/>
      <c r="F6" s="11"/>
      <c r="G6" s="11"/>
      <c r="H6" s="7" t="s">
        <v>18</v>
      </c>
      <c r="I6" s="7"/>
      <c r="J6" s="9">
        <v>13000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330" x14ac:dyDescent="0.25">
      <c r="A7" s="7">
        <v>30</v>
      </c>
      <c r="B7" s="11"/>
      <c r="C7" s="7" t="s">
        <v>16</v>
      </c>
      <c r="D7" s="11" t="s">
        <v>55</v>
      </c>
      <c r="E7" s="11"/>
      <c r="F7" s="11"/>
      <c r="G7" s="11"/>
      <c r="H7" s="7" t="s">
        <v>18</v>
      </c>
      <c r="I7" s="7"/>
      <c r="J7" s="9">
        <v>25000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ht="345" x14ac:dyDescent="0.25">
      <c r="A8" s="7">
        <v>31</v>
      </c>
      <c r="B8" s="11"/>
      <c r="C8" s="7" t="s">
        <v>16</v>
      </c>
      <c r="D8" s="11" t="s">
        <v>56</v>
      </c>
      <c r="E8" s="11"/>
      <c r="F8" s="11"/>
      <c r="G8" s="11"/>
      <c r="H8" s="7" t="s">
        <v>18</v>
      </c>
      <c r="I8" s="7"/>
      <c r="J8" s="9">
        <v>5600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ht="360" x14ac:dyDescent="0.25">
      <c r="A9" s="7">
        <v>32</v>
      </c>
      <c r="B9" s="11"/>
      <c r="C9" s="7" t="s">
        <v>16</v>
      </c>
      <c r="D9" s="11" t="s">
        <v>57</v>
      </c>
      <c r="E9" s="11"/>
      <c r="F9" s="11"/>
      <c r="G9" s="11"/>
      <c r="H9" s="7" t="s">
        <v>18</v>
      </c>
      <c r="I9" s="7"/>
      <c r="J9" s="9">
        <v>1000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ht="345" x14ac:dyDescent="0.25">
      <c r="A10" s="7">
        <v>33</v>
      </c>
      <c r="B10" s="11"/>
      <c r="C10" s="7" t="s">
        <v>16</v>
      </c>
      <c r="D10" s="11" t="s">
        <v>58</v>
      </c>
      <c r="E10" s="11"/>
      <c r="F10" s="11"/>
      <c r="G10" s="11"/>
      <c r="H10" s="7" t="s">
        <v>18</v>
      </c>
      <c r="I10" s="7"/>
      <c r="J10" s="9">
        <v>13500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ht="90" x14ac:dyDescent="0.25">
      <c r="A11" s="7">
        <v>34</v>
      </c>
      <c r="B11" s="11"/>
      <c r="C11" s="7" t="s">
        <v>16</v>
      </c>
      <c r="D11" s="11" t="s">
        <v>59</v>
      </c>
      <c r="E11" s="11"/>
      <c r="F11" s="11"/>
      <c r="G11" s="11"/>
      <c r="H11" s="7" t="s">
        <v>18</v>
      </c>
      <c r="I11" s="7"/>
      <c r="J11" s="9">
        <v>2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ht="315" x14ac:dyDescent="0.25">
      <c r="A12" s="7">
        <v>35</v>
      </c>
      <c r="B12" s="11"/>
      <c r="C12" s="7" t="s">
        <v>16</v>
      </c>
      <c r="D12" s="11" t="s">
        <v>60</v>
      </c>
      <c r="E12" s="11"/>
      <c r="F12" s="11"/>
      <c r="G12" s="11"/>
      <c r="H12" s="7" t="s">
        <v>18</v>
      </c>
      <c r="I12" s="7"/>
      <c r="J12" s="9">
        <v>13000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ht="300" x14ac:dyDescent="0.25">
      <c r="A13" s="7">
        <v>36</v>
      </c>
      <c r="B13" s="11"/>
      <c r="C13" s="7" t="s">
        <v>16</v>
      </c>
      <c r="D13" s="11" t="s">
        <v>61</v>
      </c>
      <c r="E13" s="11"/>
      <c r="F13" s="11"/>
      <c r="G13" s="11"/>
      <c r="H13" s="7" t="s">
        <v>27</v>
      </c>
      <c r="I13" s="7"/>
      <c r="J13" s="9">
        <v>900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ht="300" x14ac:dyDescent="0.25">
      <c r="A14" s="7">
        <v>37</v>
      </c>
      <c r="B14" s="11"/>
      <c r="C14" s="7" t="s">
        <v>16</v>
      </c>
      <c r="D14" s="11" t="s">
        <v>62</v>
      </c>
      <c r="E14" s="11"/>
      <c r="F14" s="11"/>
      <c r="G14" s="11"/>
      <c r="H14" s="7" t="s">
        <v>27</v>
      </c>
      <c r="I14" s="7"/>
      <c r="J14" s="9">
        <v>1800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300" x14ac:dyDescent="0.25">
      <c r="A15" s="7">
        <v>38</v>
      </c>
      <c r="B15" s="11"/>
      <c r="C15" s="7" t="s">
        <v>16</v>
      </c>
      <c r="D15" s="11" t="s">
        <v>63</v>
      </c>
      <c r="E15" s="11"/>
      <c r="F15" s="11"/>
      <c r="G15" s="11"/>
      <c r="H15" s="7" t="s">
        <v>27</v>
      </c>
      <c r="I15" s="7"/>
      <c r="J15" s="9">
        <v>1100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300" x14ac:dyDescent="0.25">
      <c r="A16" s="7">
        <v>39</v>
      </c>
      <c r="B16" s="11"/>
      <c r="C16" s="7" t="s">
        <v>16</v>
      </c>
      <c r="D16" s="11" t="s">
        <v>64</v>
      </c>
      <c r="E16" s="11"/>
      <c r="F16" s="11"/>
      <c r="G16" s="11"/>
      <c r="H16" s="7" t="s">
        <v>18</v>
      </c>
      <c r="I16" s="7"/>
      <c r="J16" s="9">
        <v>1300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5" ht="210" x14ac:dyDescent="0.25">
      <c r="A17" s="7">
        <v>40</v>
      </c>
      <c r="B17" s="11"/>
      <c r="C17" s="7" t="s">
        <v>16</v>
      </c>
      <c r="D17" s="11" t="s">
        <v>65</v>
      </c>
      <c r="E17" s="11"/>
      <c r="F17" s="11"/>
      <c r="G17" s="11"/>
      <c r="H17" s="7" t="s">
        <v>18</v>
      </c>
      <c r="I17" s="7"/>
      <c r="J17" s="9">
        <v>6000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5" ht="210" x14ac:dyDescent="0.25">
      <c r="A18" s="7">
        <v>41</v>
      </c>
      <c r="B18" s="11"/>
      <c r="C18" s="7" t="s">
        <v>16</v>
      </c>
      <c r="D18" s="11" t="s">
        <v>66</v>
      </c>
      <c r="E18" s="11"/>
      <c r="F18" s="11"/>
      <c r="G18" s="11"/>
      <c r="H18" s="7" t="s">
        <v>18</v>
      </c>
      <c r="I18" s="7"/>
      <c r="J18" s="9">
        <v>4000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5" ht="285" x14ac:dyDescent="0.25">
      <c r="A19" s="7">
        <v>42</v>
      </c>
      <c r="B19" s="11"/>
      <c r="C19" s="7" t="s">
        <v>16</v>
      </c>
      <c r="D19" s="11" t="s">
        <v>67</v>
      </c>
      <c r="E19" s="11"/>
      <c r="F19" s="11"/>
      <c r="G19" s="11"/>
      <c r="H19" s="7" t="s">
        <v>18</v>
      </c>
      <c r="I19" s="7"/>
      <c r="J19" s="9">
        <v>20000</v>
      </c>
      <c r="K19" s="9"/>
      <c r="L19" s="8">
        <f t="shared" si="0"/>
        <v>0</v>
      </c>
      <c r="M19" s="8">
        <f t="shared" si="1"/>
        <v>0</v>
      </c>
      <c r="N19" s="10"/>
      <c r="O19" s="8">
        <f t="shared" si="2"/>
        <v>0</v>
      </c>
    </row>
    <row r="20" spans="1:15" ht="120" x14ac:dyDescent="0.25">
      <c r="A20" s="7">
        <v>43</v>
      </c>
      <c r="B20" s="11"/>
      <c r="C20" s="7" t="s">
        <v>16</v>
      </c>
      <c r="D20" s="11" t="s">
        <v>68</v>
      </c>
      <c r="E20" s="11"/>
      <c r="F20" s="11"/>
      <c r="G20" s="11"/>
      <c r="H20" s="7" t="s">
        <v>18</v>
      </c>
      <c r="I20" s="7"/>
      <c r="J20" s="9">
        <v>400</v>
      </c>
      <c r="K20" s="9"/>
      <c r="L20" s="8">
        <f t="shared" si="0"/>
        <v>0</v>
      </c>
      <c r="M20" s="8">
        <f t="shared" si="1"/>
        <v>0</v>
      </c>
      <c r="N20" s="10"/>
      <c r="O20" s="8">
        <f t="shared" si="2"/>
        <v>0</v>
      </c>
    </row>
    <row r="21" spans="1:15" ht="75" x14ac:dyDescent="0.25">
      <c r="A21" s="7">
        <v>44</v>
      </c>
      <c r="B21" s="11"/>
      <c r="C21" s="7" t="s">
        <v>16</v>
      </c>
      <c r="D21" s="11" t="s">
        <v>69</v>
      </c>
      <c r="E21" s="11"/>
      <c r="F21" s="11"/>
      <c r="G21" s="11"/>
      <c r="H21" s="7" t="s">
        <v>18</v>
      </c>
      <c r="I21" s="7"/>
      <c r="J21" s="9">
        <v>1300</v>
      </c>
      <c r="K21" s="9"/>
      <c r="L21" s="8">
        <f t="shared" si="0"/>
        <v>0</v>
      </c>
      <c r="M21" s="8">
        <f t="shared" si="1"/>
        <v>0</v>
      </c>
      <c r="N21" s="10"/>
      <c r="O21" s="8">
        <f t="shared" si="2"/>
        <v>0</v>
      </c>
    </row>
    <row r="22" spans="1:15" ht="45" x14ac:dyDescent="0.25">
      <c r="A22" s="7">
        <v>45</v>
      </c>
      <c r="B22" s="11"/>
      <c r="C22" s="7" t="s">
        <v>16</v>
      </c>
      <c r="D22" s="11" t="s">
        <v>70</v>
      </c>
      <c r="E22" s="11"/>
      <c r="F22" s="11"/>
      <c r="G22" s="11"/>
      <c r="H22" s="7" t="s">
        <v>18</v>
      </c>
      <c r="I22" s="7"/>
      <c r="J22" s="9">
        <v>250</v>
      </c>
      <c r="K22" s="9"/>
      <c r="L22" s="8">
        <f t="shared" si="0"/>
        <v>0</v>
      </c>
      <c r="M22" s="8">
        <f t="shared" si="1"/>
        <v>0</v>
      </c>
      <c r="N22" s="10"/>
      <c r="O22" s="8">
        <f t="shared" si="2"/>
        <v>0</v>
      </c>
    </row>
    <row r="23" spans="1:15" ht="45" x14ac:dyDescent="0.25">
      <c r="A23" s="7">
        <v>46</v>
      </c>
      <c r="B23" s="11"/>
      <c r="C23" s="7" t="s">
        <v>16</v>
      </c>
      <c r="D23" s="11" t="s">
        <v>71</v>
      </c>
      <c r="E23" s="11"/>
      <c r="F23" s="11"/>
      <c r="G23" s="11"/>
      <c r="H23" s="7" t="s">
        <v>27</v>
      </c>
      <c r="I23" s="7"/>
      <c r="J23" s="9">
        <v>1400</v>
      </c>
      <c r="K23" s="9"/>
      <c r="L23" s="8">
        <f t="shared" si="0"/>
        <v>0</v>
      </c>
      <c r="M23" s="8">
        <f t="shared" si="1"/>
        <v>0</v>
      </c>
      <c r="N23" s="10"/>
      <c r="O23" s="8">
        <f t="shared" si="2"/>
        <v>0</v>
      </c>
    </row>
    <row r="24" spans="1:15" ht="45" x14ac:dyDescent="0.25">
      <c r="A24" s="7">
        <v>47</v>
      </c>
      <c r="B24" s="11"/>
      <c r="C24" s="7" t="s">
        <v>16</v>
      </c>
      <c r="D24" s="11" t="s">
        <v>72</v>
      </c>
      <c r="E24" s="11"/>
      <c r="F24" s="11"/>
      <c r="G24" s="11"/>
      <c r="H24" s="7" t="s">
        <v>27</v>
      </c>
      <c r="I24" s="7"/>
      <c r="J24" s="9">
        <v>300</v>
      </c>
      <c r="K24" s="9"/>
      <c r="L24" s="8">
        <f t="shared" si="0"/>
        <v>0</v>
      </c>
      <c r="M24" s="8">
        <f t="shared" si="1"/>
        <v>0</v>
      </c>
      <c r="N24" s="10"/>
      <c r="O24" s="8">
        <f t="shared" si="2"/>
        <v>0</v>
      </c>
    </row>
    <row r="25" spans="1:15" ht="45" x14ac:dyDescent="0.25">
      <c r="A25" s="7">
        <v>48</v>
      </c>
      <c r="B25" s="11"/>
      <c r="C25" s="7" t="s">
        <v>16</v>
      </c>
      <c r="D25" s="11" t="s">
        <v>73</v>
      </c>
      <c r="E25" s="11"/>
      <c r="F25" s="11"/>
      <c r="G25" s="11"/>
      <c r="H25" s="7" t="s">
        <v>27</v>
      </c>
      <c r="I25" s="7"/>
      <c r="J25" s="9">
        <v>900</v>
      </c>
      <c r="K25" s="9"/>
      <c r="L25" s="8">
        <f t="shared" si="0"/>
        <v>0</v>
      </c>
      <c r="M25" s="8">
        <f t="shared" si="1"/>
        <v>0</v>
      </c>
      <c r="N25" s="10"/>
      <c r="O25" s="8">
        <f t="shared" si="2"/>
        <v>0</v>
      </c>
    </row>
    <row r="26" spans="1:15" ht="30" x14ac:dyDescent="0.25">
      <c r="A26" s="7">
        <v>49</v>
      </c>
      <c r="B26" s="11"/>
      <c r="C26" s="7" t="s">
        <v>16</v>
      </c>
      <c r="D26" s="11" t="s">
        <v>74</v>
      </c>
      <c r="E26" s="11"/>
      <c r="F26" s="11"/>
      <c r="G26" s="11"/>
      <c r="H26" s="7" t="s">
        <v>27</v>
      </c>
      <c r="I26" s="7"/>
      <c r="J26" s="9">
        <v>5500</v>
      </c>
      <c r="K26" s="9"/>
      <c r="L26" s="8">
        <f t="shared" si="0"/>
        <v>0</v>
      </c>
      <c r="M26" s="8">
        <f t="shared" si="1"/>
        <v>0</v>
      </c>
      <c r="N26" s="10"/>
      <c r="O26" s="8">
        <f t="shared" si="2"/>
        <v>0</v>
      </c>
    </row>
    <row r="27" spans="1:15" ht="75" x14ac:dyDescent="0.25">
      <c r="A27" s="7">
        <v>50</v>
      </c>
      <c r="B27" s="11"/>
      <c r="C27" s="7" t="s">
        <v>16</v>
      </c>
      <c r="D27" s="11" t="s">
        <v>75</v>
      </c>
      <c r="E27" s="11"/>
      <c r="F27" s="11"/>
      <c r="G27" s="11"/>
      <c r="H27" s="7" t="s">
        <v>18</v>
      </c>
      <c r="I27" s="7"/>
      <c r="J27" s="9">
        <v>2700</v>
      </c>
      <c r="K27" s="9"/>
      <c r="L27" s="8">
        <f t="shared" si="0"/>
        <v>0</v>
      </c>
      <c r="M27" s="8">
        <f t="shared" si="1"/>
        <v>0</v>
      </c>
      <c r="N27" s="10"/>
      <c r="O27" s="8">
        <f t="shared" si="2"/>
        <v>0</v>
      </c>
    </row>
    <row r="28" spans="1:15" ht="90" x14ac:dyDescent="0.25">
      <c r="A28" s="7">
        <v>51</v>
      </c>
      <c r="B28" s="11"/>
      <c r="C28" s="7" t="s">
        <v>16</v>
      </c>
      <c r="D28" s="11" t="s">
        <v>76</v>
      </c>
      <c r="E28" s="11"/>
      <c r="F28" s="11"/>
      <c r="G28" s="11"/>
      <c r="H28" s="7" t="s">
        <v>18</v>
      </c>
      <c r="I28" s="7"/>
      <c r="J28" s="9">
        <v>600</v>
      </c>
      <c r="K28" s="9"/>
      <c r="L28" s="8">
        <f t="shared" si="0"/>
        <v>0</v>
      </c>
      <c r="M28" s="8">
        <f t="shared" si="1"/>
        <v>0</v>
      </c>
      <c r="N28" s="10"/>
      <c r="O28" s="8">
        <f t="shared" si="2"/>
        <v>0</v>
      </c>
    </row>
    <row r="29" spans="1:15" ht="90" x14ac:dyDescent="0.25">
      <c r="A29" s="7">
        <v>52</v>
      </c>
      <c r="B29" s="11"/>
      <c r="C29" s="7" t="s">
        <v>16</v>
      </c>
      <c r="D29" s="11" t="s">
        <v>77</v>
      </c>
      <c r="E29" s="11"/>
      <c r="F29" s="11"/>
      <c r="G29" s="11"/>
      <c r="H29" s="7" t="s">
        <v>18</v>
      </c>
      <c r="I29" s="7"/>
      <c r="J29" s="9">
        <v>600</v>
      </c>
      <c r="K29" s="9"/>
      <c r="L29" s="8">
        <f t="shared" si="0"/>
        <v>0</v>
      </c>
      <c r="M29" s="8">
        <f t="shared" si="1"/>
        <v>0</v>
      </c>
      <c r="N29" s="10"/>
      <c r="O29" s="8">
        <f t="shared" si="2"/>
        <v>0</v>
      </c>
    </row>
    <row r="30" spans="1:15" ht="90" x14ac:dyDescent="0.25">
      <c r="A30" s="7">
        <v>53</v>
      </c>
      <c r="B30" s="11"/>
      <c r="C30" s="7" t="s">
        <v>16</v>
      </c>
      <c r="D30" s="11" t="s">
        <v>78</v>
      </c>
      <c r="E30" s="11"/>
      <c r="F30" s="11"/>
      <c r="G30" s="11"/>
      <c r="H30" s="7" t="s">
        <v>18</v>
      </c>
      <c r="I30" s="7"/>
      <c r="J30" s="9">
        <v>600</v>
      </c>
      <c r="K30" s="9"/>
      <c r="L30" s="8">
        <f t="shared" si="0"/>
        <v>0</v>
      </c>
      <c r="M30" s="8">
        <f t="shared" si="1"/>
        <v>0</v>
      </c>
      <c r="N30" s="10"/>
      <c r="O30" s="8">
        <f t="shared" si="2"/>
        <v>0</v>
      </c>
    </row>
    <row r="31" spans="1:15" ht="90" x14ac:dyDescent="0.25">
      <c r="A31" s="7">
        <v>54</v>
      </c>
      <c r="B31" s="11"/>
      <c r="C31" s="7" t="s">
        <v>16</v>
      </c>
      <c r="D31" s="11" t="s">
        <v>79</v>
      </c>
      <c r="E31" s="11"/>
      <c r="F31" s="11"/>
      <c r="G31" s="11"/>
      <c r="H31" s="7" t="s">
        <v>18</v>
      </c>
      <c r="I31" s="7"/>
      <c r="J31" s="9">
        <v>450</v>
      </c>
      <c r="K31" s="9"/>
      <c r="L31" s="8">
        <f t="shared" si="0"/>
        <v>0</v>
      </c>
      <c r="M31" s="8">
        <f t="shared" si="1"/>
        <v>0</v>
      </c>
      <c r="N31" s="10"/>
      <c r="O31" s="8">
        <f t="shared" si="2"/>
        <v>0</v>
      </c>
    </row>
    <row r="32" spans="1:15" ht="90" x14ac:dyDescent="0.25">
      <c r="A32" s="7">
        <v>55</v>
      </c>
      <c r="B32" s="11"/>
      <c r="C32" s="7" t="s">
        <v>16</v>
      </c>
      <c r="D32" s="11" t="s">
        <v>80</v>
      </c>
      <c r="E32" s="11"/>
      <c r="F32" s="11"/>
      <c r="G32" s="11"/>
      <c r="H32" s="7" t="s">
        <v>18</v>
      </c>
      <c r="I32" s="7"/>
      <c r="J32" s="9">
        <v>350</v>
      </c>
      <c r="K32" s="9"/>
      <c r="L32" s="8">
        <f t="shared" si="0"/>
        <v>0</v>
      </c>
      <c r="M32" s="8">
        <f t="shared" si="1"/>
        <v>0</v>
      </c>
      <c r="N32" s="10"/>
      <c r="O32" s="8">
        <f t="shared" si="2"/>
        <v>0</v>
      </c>
    </row>
    <row r="33" spans="1:15" ht="180" x14ac:dyDescent="0.25">
      <c r="A33" s="7">
        <v>56</v>
      </c>
      <c r="B33" s="11"/>
      <c r="C33" s="7" t="s">
        <v>16</v>
      </c>
      <c r="D33" s="11" t="s">
        <v>81</v>
      </c>
      <c r="E33" s="11"/>
      <c r="F33" s="11"/>
      <c r="G33" s="11"/>
      <c r="H33" s="7" t="s">
        <v>18</v>
      </c>
      <c r="I33" s="7"/>
      <c r="J33" s="9">
        <v>38000</v>
      </c>
      <c r="K33" s="9"/>
      <c r="L33" s="8">
        <f t="shared" si="0"/>
        <v>0</v>
      </c>
      <c r="M33" s="8">
        <f t="shared" si="1"/>
        <v>0</v>
      </c>
      <c r="N33" s="10"/>
      <c r="O33" s="8">
        <f t="shared" si="2"/>
        <v>0</v>
      </c>
    </row>
    <row r="34" spans="1:15" ht="180" x14ac:dyDescent="0.25">
      <c r="A34" s="7">
        <v>57</v>
      </c>
      <c r="B34" s="11"/>
      <c r="C34" s="7" t="s">
        <v>16</v>
      </c>
      <c r="D34" s="11" t="s">
        <v>82</v>
      </c>
      <c r="E34" s="11"/>
      <c r="F34" s="11"/>
      <c r="G34" s="11"/>
      <c r="H34" s="7" t="s">
        <v>18</v>
      </c>
      <c r="I34" s="7"/>
      <c r="J34" s="9">
        <v>900</v>
      </c>
      <c r="K34" s="9"/>
      <c r="L34" s="8">
        <f t="shared" si="0"/>
        <v>0</v>
      </c>
      <c r="M34" s="8">
        <f t="shared" si="1"/>
        <v>0</v>
      </c>
      <c r="N34" s="10"/>
      <c r="O34" s="8">
        <f t="shared" si="2"/>
        <v>0</v>
      </c>
    </row>
    <row r="35" spans="1:15" ht="30" x14ac:dyDescent="0.25">
      <c r="A35" s="7">
        <v>58</v>
      </c>
      <c r="B35" s="11"/>
      <c r="C35" s="7" t="s">
        <v>16</v>
      </c>
      <c r="D35" s="11" t="s">
        <v>83</v>
      </c>
      <c r="E35" s="11"/>
      <c r="F35" s="11"/>
      <c r="G35" s="11"/>
      <c r="H35" s="7" t="s">
        <v>18</v>
      </c>
      <c r="I35" s="7"/>
      <c r="J35" s="9">
        <v>2600</v>
      </c>
      <c r="K35" s="9"/>
      <c r="L35" s="8">
        <f t="shared" si="0"/>
        <v>0</v>
      </c>
      <c r="M35" s="8">
        <f t="shared" si="1"/>
        <v>0</v>
      </c>
      <c r="N35" s="10"/>
      <c r="O35" s="8">
        <f t="shared" si="2"/>
        <v>0</v>
      </c>
    </row>
    <row r="36" spans="1:15" ht="60" x14ac:dyDescent="0.25">
      <c r="A36" s="7">
        <v>59</v>
      </c>
      <c r="B36" s="11"/>
      <c r="C36" s="7" t="s">
        <v>16</v>
      </c>
      <c r="D36" s="11" t="s">
        <v>84</v>
      </c>
      <c r="E36" s="11"/>
      <c r="F36" s="11"/>
      <c r="G36" s="11"/>
      <c r="H36" s="7" t="s">
        <v>18</v>
      </c>
      <c r="I36" s="7"/>
      <c r="J36" s="9">
        <v>80</v>
      </c>
      <c r="K36" s="9"/>
      <c r="L36" s="8">
        <f t="shared" ref="L36:L67" si="3">ROUND(K36*((100+N36)/100), 2)</f>
        <v>0</v>
      </c>
      <c r="M36" s="8">
        <f t="shared" ref="M36:M67" si="4">J36*K36</f>
        <v>0</v>
      </c>
      <c r="N36" s="10"/>
      <c r="O36" s="8">
        <f t="shared" ref="O36:O67" si="5">J36*L36</f>
        <v>0</v>
      </c>
    </row>
    <row r="37" spans="1:15" ht="45" x14ac:dyDescent="0.25">
      <c r="A37" s="7">
        <v>60</v>
      </c>
      <c r="B37" s="11"/>
      <c r="C37" s="7" t="s">
        <v>16</v>
      </c>
      <c r="D37" s="11" t="s">
        <v>85</v>
      </c>
      <c r="E37" s="11"/>
      <c r="F37" s="11"/>
      <c r="G37" s="11"/>
      <c r="H37" s="7" t="s">
        <v>27</v>
      </c>
      <c r="I37" s="7"/>
      <c r="J37" s="9">
        <v>7500</v>
      </c>
      <c r="K37" s="9"/>
      <c r="L37" s="8">
        <f t="shared" si="3"/>
        <v>0</v>
      </c>
      <c r="M37" s="8">
        <f t="shared" si="4"/>
        <v>0</v>
      </c>
      <c r="N37" s="10"/>
      <c r="O37" s="8">
        <f t="shared" si="5"/>
        <v>0</v>
      </c>
    </row>
    <row r="38" spans="1:15" ht="45" x14ac:dyDescent="0.25">
      <c r="A38" s="7">
        <v>61</v>
      </c>
      <c r="B38" s="11"/>
      <c r="C38" s="7" t="s">
        <v>16</v>
      </c>
      <c r="D38" s="11" t="s">
        <v>86</v>
      </c>
      <c r="E38" s="11"/>
      <c r="F38" s="11"/>
      <c r="G38" s="11"/>
      <c r="H38" s="7" t="s">
        <v>27</v>
      </c>
      <c r="I38" s="7"/>
      <c r="J38" s="9">
        <v>38000</v>
      </c>
      <c r="K38" s="9"/>
      <c r="L38" s="8">
        <f t="shared" si="3"/>
        <v>0</v>
      </c>
      <c r="M38" s="8">
        <f t="shared" si="4"/>
        <v>0</v>
      </c>
      <c r="N38" s="10"/>
      <c r="O38" s="8">
        <f t="shared" si="5"/>
        <v>0</v>
      </c>
    </row>
    <row r="39" spans="1:15" ht="45" x14ac:dyDescent="0.25">
      <c r="A39" s="7">
        <v>62</v>
      </c>
      <c r="B39" s="11"/>
      <c r="C39" s="7" t="s">
        <v>16</v>
      </c>
      <c r="D39" s="11" t="s">
        <v>87</v>
      </c>
      <c r="E39" s="11"/>
      <c r="F39" s="11"/>
      <c r="G39" s="11"/>
      <c r="H39" s="7" t="s">
        <v>27</v>
      </c>
      <c r="I39" s="7"/>
      <c r="J39" s="9">
        <v>24000</v>
      </c>
      <c r="K39" s="9"/>
      <c r="L39" s="8">
        <f t="shared" si="3"/>
        <v>0</v>
      </c>
      <c r="M39" s="8">
        <f t="shared" si="4"/>
        <v>0</v>
      </c>
      <c r="N39" s="10"/>
      <c r="O39" s="8">
        <f t="shared" si="5"/>
        <v>0</v>
      </c>
    </row>
    <row r="40" spans="1:15" ht="30" x14ac:dyDescent="0.25">
      <c r="A40" s="7">
        <v>63</v>
      </c>
      <c r="B40" s="11"/>
      <c r="C40" s="7" t="s">
        <v>16</v>
      </c>
      <c r="D40" s="11" t="s">
        <v>88</v>
      </c>
      <c r="E40" s="11"/>
      <c r="F40" s="11"/>
      <c r="G40" s="11"/>
      <c r="H40" s="7" t="s">
        <v>27</v>
      </c>
      <c r="I40" s="7"/>
      <c r="J40" s="9">
        <v>11000</v>
      </c>
      <c r="K40" s="9"/>
      <c r="L40" s="8">
        <f t="shared" si="3"/>
        <v>0</v>
      </c>
      <c r="M40" s="8">
        <f t="shared" si="4"/>
        <v>0</v>
      </c>
      <c r="N40" s="10"/>
      <c r="O40" s="8">
        <f t="shared" si="5"/>
        <v>0</v>
      </c>
    </row>
    <row r="41" spans="1:15" ht="45" x14ac:dyDescent="0.25">
      <c r="A41" s="7">
        <v>64</v>
      </c>
      <c r="B41" s="11"/>
      <c r="C41" s="7" t="s">
        <v>16</v>
      </c>
      <c r="D41" s="11" t="s">
        <v>89</v>
      </c>
      <c r="E41" s="11"/>
      <c r="F41" s="11"/>
      <c r="G41" s="11"/>
      <c r="H41" s="7" t="s">
        <v>18</v>
      </c>
      <c r="I41" s="7"/>
      <c r="J41" s="9">
        <v>2500</v>
      </c>
      <c r="K41" s="9"/>
      <c r="L41" s="8">
        <f t="shared" si="3"/>
        <v>0</v>
      </c>
      <c r="M41" s="8">
        <f t="shared" si="4"/>
        <v>0</v>
      </c>
      <c r="N41" s="10"/>
      <c r="O41" s="8">
        <f t="shared" si="5"/>
        <v>0</v>
      </c>
    </row>
    <row r="42" spans="1:15" ht="45" x14ac:dyDescent="0.25">
      <c r="A42" s="7">
        <v>65</v>
      </c>
      <c r="B42" s="11"/>
      <c r="C42" s="7" t="s">
        <v>16</v>
      </c>
      <c r="D42" s="11" t="s">
        <v>90</v>
      </c>
      <c r="E42" s="11"/>
      <c r="F42" s="11"/>
      <c r="G42" s="11"/>
      <c r="H42" s="7" t="s">
        <v>18</v>
      </c>
      <c r="I42" s="7"/>
      <c r="J42" s="9">
        <v>2100</v>
      </c>
      <c r="K42" s="9"/>
      <c r="L42" s="8">
        <f t="shared" si="3"/>
        <v>0</v>
      </c>
      <c r="M42" s="8">
        <f t="shared" si="4"/>
        <v>0</v>
      </c>
      <c r="N42" s="10"/>
      <c r="O42" s="8">
        <f t="shared" si="5"/>
        <v>0</v>
      </c>
    </row>
    <row r="43" spans="1:15" ht="45" x14ac:dyDescent="0.25">
      <c r="A43" s="7">
        <v>66</v>
      </c>
      <c r="B43" s="11"/>
      <c r="C43" s="7" t="s">
        <v>16</v>
      </c>
      <c r="D43" s="11" t="s">
        <v>91</v>
      </c>
      <c r="E43" s="11"/>
      <c r="F43" s="11"/>
      <c r="G43" s="11"/>
      <c r="H43" s="7" t="s">
        <v>18</v>
      </c>
      <c r="I43" s="7"/>
      <c r="J43" s="9">
        <v>1700</v>
      </c>
      <c r="K43" s="9"/>
      <c r="L43" s="8">
        <f t="shared" si="3"/>
        <v>0</v>
      </c>
      <c r="M43" s="8">
        <f t="shared" si="4"/>
        <v>0</v>
      </c>
      <c r="N43" s="10"/>
      <c r="O43" s="8">
        <f t="shared" si="5"/>
        <v>0</v>
      </c>
    </row>
    <row r="44" spans="1:15" ht="30" x14ac:dyDescent="0.25">
      <c r="A44" s="7">
        <v>67</v>
      </c>
      <c r="B44" s="11"/>
      <c r="C44" s="7" t="s">
        <v>16</v>
      </c>
      <c r="D44" s="11" t="s">
        <v>92</v>
      </c>
      <c r="E44" s="11"/>
      <c r="F44" s="11"/>
      <c r="G44" s="11"/>
      <c r="H44" s="7" t="s">
        <v>18</v>
      </c>
      <c r="I44" s="7"/>
      <c r="J44" s="9">
        <v>800</v>
      </c>
      <c r="K44" s="9"/>
      <c r="L44" s="8">
        <f t="shared" si="3"/>
        <v>0</v>
      </c>
      <c r="M44" s="8">
        <f t="shared" si="4"/>
        <v>0</v>
      </c>
      <c r="N44" s="10"/>
      <c r="O44" s="8">
        <f t="shared" si="5"/>
        <v>0</v>
      </c>
    </row>
    <row r="45" spans="1:15" ht="45" x14ac:dyDescent="0.25">
      <c r="A45" s="7">
        <v>68</v>
      </c>
      <c r="B45" s="11"/>
      <c r="C45" s="7" t="s">
        <v>16</v>
      </c>
      <c r="D45" s="11" t="s">
        <v>93</v>
      </c>
      <c r="E45" s="11"/>
      <c r="F45" s="11"/>
      <c r="G45" s="11"/>
      <c r="H45" s="7" t="s">
        <v>27</v>
      </c>
      <c r="I45" s="7"/>
      <c r="J45" s="9">
        <v>100</v>
      </c>
      <c r="K45" s="9"/>
      <c r="L45" s="8">
        <f t="shared" si="3"/>
        <v>0</v>
      </c>
      <c r="M45" s="8">
        <f t="shared" si="4"/>
        <v>0</v>
      </c>
      <c r="N45" s="10"/>
      <c r="O45" s="8">
        <f t="shared" si="5"/>
        <v>0</v>
      </c>
    </row>
    <row r="46" spans="1:15" ht="45" x14ac:dyDescent="0.25">
      <c r="A46" s="7">
        <v>69</v>
      </c>
      <c r="B46" s="11"/>
      <c r="C46" s="7" t="s">
        <v>16</v>
      </c>
      <c r="D46" s="11" t="s">
        <v>94</v>
      </c>
      <c r="E46" s="11"/>
      <c r="F46" s="11"/>
      <c r="G46" s="11"/>
      <c r="H46" s="7" t="s">
        <v>27</v>
      </c>
      <c r="I46" s="7"/>
      <c r="J46" s="9">
        <v>60</v>
      </c>
      <c r="K46" s="9"/>
      <c r="L46" s="8">
        <f t="shared" si="3"/>
        <v>0</v>
      </c>
      <c r="M46" s="8">
        <f t="shared" si="4"/>
        <v>0</v>
      </c>
      <c r="N46" s="10"/>
      <c r="O46" s="8">
        <f t="shared" si="5"/>
        <v>0</v>
      </c>
    </row>
    <row r="47" spans="1:15" ht="45" x14ac:dyDescent="0.25">
      <c r="A47" s="7">
        <v>70</v>
      </c>
      <c r="B47" s="11"/>
      <c r="C47" s="7" t="s">
        <v>16</v>
      </c>
      <c r="D47" s="11" t="s">
        <v>95</v>
      </c>
      <c r="E47" s="11"/>
      <c r="F47" s="11"/>
      <c r="G47" s="11"/>
      <c r="H47" s="7" t="s">
        <v>27</v>
      </c>
      <c r="I47" s="7"/>
      <c r="J47" s="9">
        <v>40</v>
      </c>
      <c r="K47" s="9"/>
      <c r="L47" s="8">
        <f t="shared" si="3"/>
        <v>0</v>
      </c>
      <c r="M47" s="8">
        <f t="shared" si="4"/>
        <v>0</v>
      </c>
      <c r="N47" s="10"/>
      <c r="O47" s="8">
        <f t="shared" si="5"/>
        <v>0</v>
      </c>
    </row>
    <row r="48" spans="1:15" ht="45" x14ac:dyDescent="0.25">
      <c r="A48" s="7">
        <v>71</v>
      </c>
      <c r="B48" s="11"/>
      <c r="C48" s="7" t="s">
        <v>16</v>
      </c>
      <c r="D48" s="11" t="s">
        <v>96</v>
      </c>
      <c r="E48" s="11"/>
      <c r="F48" s="11"/>
      <c r="G48" s="11"/>
      <c r="H48" s="7" t="s">
        <v>27</v>
      </c>
      <c r="I48" s="7"/>
      <c r="J48" s="9">
        <v>170</v>
      </c>
      <c r="K48" s="9"/>
      <c r="L48" s="8">
        <f t="shared" si="3"/>
        <v>0</v>
      </c>
      <c r="M48" s="8">
        <f t="shared" si="4"/>
        <v>0</v>
      </c>
      <c r="N48" s="10"/>
      <c r="O48" s="8">
        <f t="shared" si="5"/>
        <v>0</v>
      </c>
    </row>
    <row r="49" spans="1:15" ht="45" x14ac:dyDescent="0.25">
      <c r="A49" s="7">
        <v>72</v>
      </c>
      <c r="B49" s="11"/>
      <c r="C49" s="7" t="s">
        <v>16</v>
      </c>
      <c r="D49" s="11" t="s">
        <v>97</v>
      </c>
      <c r="E49" s="11"/>
      <c r="F49" s="11"/>
      <c r="G49" s="11"/>
      <c r="H49" s="7" t="s">
        <v>27</v>
      </c>
      <c r="I49" s="7"/>
      <c r="J49" s="9">
        <v>90</v>
      </c>
      <c r="K49" s="9"/>
      <c r="L49" s="8">
        <f t="shared" si="3"/>
        <v>0</v>
      </c>
      <c r="M49" s="8">
        <f t="shared" si="4"/>
        <v>0</v>
      </c>
      <c r="N49" s="10"/>
      <c r="O49" s="8">
        <f t="shared" si="5"/>
        <v>0</v>
      </c>
    </row>
    <row r="50" spans="1:15" ht="30" x14ac:dyDescent="0.25">
      <c r="A50" s="7">
        <v>73</v>
      </c>
      <c r="B50" s="11"/>
      <c r="C50" s="7" t="s">
        <v>16</v>
      </c>
      <c r="D50" s="11" t="s">
        <v>98</v>
      </c>
      <c r="E50" s="11"/>
      <c r="F50" s="11"/>
      <c r="G50" s="11"/>
      <c r="H50" s="7" t="s">
        <v>27</v>
      </c>
      <c r="I50" s="7"/>
      <c r="J50" s="9">
        <v>200</v>
      </c>
      <c r="K50" s="9"/>
      <c r="L50" s="8">
        <f t="shared" si="3"/>
        <v>0</v>
      </c>
      <c r="M50" s="8">
        <f t="shared" si="4"/>
        <v>0</v>
      </c>
      <c r="N50" s="10"/>
      <c r="O50" s="8">
        <f t="shared" si="5"/>
        <v>0</v>
      </c>
    </row>
    <row r="51" spans="1:15" ht="30" x14ac:dyDescent="0.25">
      <c r="A51" s="7">
        <v>74</v>
      </c>
      <c r="B51" s="11"/>
      <c r="C51" s="7" t="s">
        <v>16</v>
      </c>
      <c r="D51" s="11" t="s">
        <v>99</v>
      </c>
      <c r="E51" s="11"/>
      <c r="F51" s="11"/>
      <c r="G51" s="11"/>
      <c r="H51" s="7" t="s">
        <v>100</v>
      </c>
      <c r="I51" s="7"/>
      <c r="J51" s="9">
        <v>2800</v>
      </c>
      <c r="K51" s="9"/>
      <c r="L51" s="8">
        <f t="shared" si="3"/>
        <v>0</v>
      </c>
      <c r="M51" s="8">
        <f t="shared" si="4"/>
        <v>0</v>
      </c>
      <c r="N51" s="10"/>
      <c r="O51" s="8">
        <f t="shared" si="5"/>
        <v>0</v>
      </c>
    </row>
    <row r="52" spans="1:15" ht="75" x14ac:dyDescent="0.25">
      <c r="A52" s="7">
        <v>75</v>
      </c>
      <c r="B52" s="11"/>
      <c r="C52" s="7" t="s">
        <v>101</v>
      </c>
      <c r="D52" s="11" t="s">
        <v>102</v>
      </c>
      <c r="E52" s="11"/>
      <c r="F52" s="11"/>
      <c r="G52" s="11"/>
      <c r="H52" s="7" t="s">
        <v>18</v>
      </c>
      <c r="I52" s="7"/>
      <c r="J52" s="9">
        <v>160</v>
      </c>
      <c r="K52" s="9"/>
      <c r="L52" s="8">
        <f t="shared" si="3"/>
        <v>0</v>
      </c>
      <c r="M52" s="8">
        <f t="shared" si="4"/>
        <v>0</v>
      </c>
      <c r="N52" s="10"/>
      <c r="O52" s="8">
        <f t="shared" si="5"/>
        <v>0</v>
      </c>
    </row>
    <row r="53" spans="1:15" ht="75" x14ac:dyDescent="0.25">
      <c r="A53" s="7">
        <v>76</v>
      </c>
      <c r="B53" s="11"/>
      <c r="C53" s="7" t="s">
        <v>101</v>
      </c>
      <c r="D53" s="11" t="s">
        <v>103</v>
      </c>
      <c r="E53" s="11"/>
      <c r="F53" s="11"/>
      <c r="G53" s="11"/>
      <c r="H53" s="7" t="s">
        <v>18</v>
      </c>
      <c r="I53" s="7"/>
      <c r="J53" s="9">
        <v>1800</v>
      </c>
      <c r="K53" s="9"/>
      <c r="L53" s="8">
        <f t="shared" si="3"/>
        <v>0</v>
      </c>
      <c r="M53" s="8">
        <f t="shared" si="4"/>
        <v>0</v>
      </c>
      <c r="N53" s="10"/>
      <c r="O53" s="8">
        <f t="shared" si="5"/>
        <v>0</v>
      </c>
    </row>
    <row r="54" spans="1:15" ht="75" x14ac:dyDescent="0.25">
      <c r="A54" s="7">
        <v>77</v>
      </c>
      <c r="B54" s="11"/>
      <c r="C54" s="7" t="s">
        <v>101</v>
      </c>
      <c r="D54" s="11" t="s">
        <v>104</v>
      </c>
      <c r="E54" s="11"/>
      <c r="F54" s="11"/>
      <c r="G54" s="11"/>
      <c r="H54" s="7" t="s">
        <v>18</v>
      </c>
      <c r="I54" s="7"/>
      <c r="J54" s="9">
        <v>2500</v>
      </c>
      <c r="K54" s="9"/>
      <c r="L54" s="8">
        <f t="shared" si="3"/>
        <v>0</v>
      </c>
      <c r="M54" s="8">
        <f t="shared" si="4"/>
        <v>0</v>
      </c>
      <c r="N54" s="10"/>
      <c r="O54" s="8">
        <f t="shared" si="5"/>
        <v>0</v>
      </c>
    </row>
    <row r="55" spans="1:15" ht="45" x14ac:dyDescent="0.25">
      <c r="A55" s="7">
        <v>78</v>
      </c>
      <c r="B55" s="11"/>
      <c r="C55" s="7" t="s">
        <v>16</v>
      </c>
      <c r="D55" s="11" t="s">
        <v>105</v>
      </c>
      <c r="E55" s="11"/>
      <c r="F55" s="11"/>
      <c r="G55" s="11"/>
      <c r="H55" s="7" t="s">
        <v>18</v>
      </c>
      <c r="I55" s="7"/>
      <c r="J55" s="9">
        <v>3400</v>
      </c>
      <c r="K55" s="9"/>
      <c r="L55" s="8">
        <f t="shared" si="3"/>
        <v>0</v>
      </c>
      <c r="M55" s="8">
        <f t="shared" si="4"/>
        <v>0</v>
      </c>
      <c r="N55" s="10"/>
      <c r="O55" s="8">
        <f t="shared" si="5"/>
        <v>0</v>
      </c>
    </row>
    <row r="56" spans="1:15" ht="60" x14ac:dyDescent="0.25">
      <c r="A56" s="7">
        <v>79</v>
      </c>
      <c r="B56" s="11"/>
      <c r="C56" s="7" t="s">
        <v>16</v>
      </c>
      <c r="D56" s="11" t="s">
        <v>106</v>
      </c>
      <c r="E56" s="11"/>
      <c r="F56" s="11"/>
      <c r="G56" s="11"/>
      <c r="H56" s="7" t="s">
        <v>18</v>
      </c>
      <c r="I56" s="7"/>
      <c r="J56" s="9">
        <v>70</v>
      </c>
      <c r="K56" s="9"/>
      <c r="L56" s="8">
        <f t="shared" si="3"/>
        <v>0</v>
      </c>
      <c r="M56" s="8">
        <f t="shared" si="4"/>
        <v>0</v>
      </c>
      <c r="N56" s="10"/>
      <c r="O56" s="8">
        <f t="shared" si="5"/>
        <v>0</v>
      </c>
    </row>
    <row r="57" spans="1:15" ht="90" x14ac:dyDescent="0.25">
      <c r="A57" s="7">
        <v>80</v>
      </c>
      <c r="B57" s="11"/>
      <c r="C57" s="7" t="s">
        <v>16</v>
      </c>
      <c r="D57" s="11" t="s">
        <v>107</v>
      </c>
      <c r="E57" s="11"/>
      <c r="F57" s="11"/>
      <c r="G57" s="11"/>
      <c r="H57" s="7" t="s">
        <v>18</v>
      </c>
      <c r="I57" s="7"/>
      <c r="J57" s="9">
        <v>400</v>
      </c>
      <c r="K57" s="9"/>
      <c r="L57" s="8">
        <f t="shared" si="3"/>
        <v>0</v>
      </c>
      <c r="M57" s="8">
        <f t="shared" si="4"/>
        <v>0</v>
      </c>
      <c r="N57" s="10"/>
      <c r="O57" s="8">
        <f t="shared" si="5"/>
        <v>0</v>
      </c>
    </row>
    <row r="58" spans="1:15" ht="90" x14ac:dyDescent="0.25">
      <c r="A58" s="7">
        <v>81</v>
      </c>
      <c r="B58" s="11"/>
      <c r="C58" s="7" t="s">
        <v>16</v>
      </c>
      <c r="D58" s="11" t="s">
        <v>108</v>
      </c>
      <c r="E58" s="11"/>
      <c r="F58" s="11"/>
      <c r="G58" s="11"/>
      <c r="H58" s="7" t="s">
        <v>18</v>
      </c>
      <c r="I58" s="7"/>
      <c r="J58" s="9">
        <v>800</v>
      </c>
      <c r="K58" s="9"/>
      <c r="L58" s="8">
        <f t="shared" si="3"/>
        <v>0</v>
      </c>
      <c r="M58" s="8">
        <f t="shared" si="4"/>
        <v>0</v>
      </c>
      <c r="N58" s="10"/>
      <c r="O58" s="8">
        <f t="shared" si="5"/>
        <v>0</v>
      </c>
    </row>
    <row r="59" spans="1:15" ht="90" x14ac:dyDescent="0.25">
      <c r="A59" s="7">
        <v>82</v>
      </c>
      <c r="B59" s="11"/>
      <c r="C59" s="7" t="s">
        <v>16</v>
      </c>
      <c r="D59" s="11" t="s">
        <v>109</v>
      </c>
      <c r="E59" s="11"/>
      <c r="F59" s="11"/>
      <c r="G59" s="11"/>
      <c r="H59" s="7" t="s">
        <v>18</v>
      </c>
      <c r="I59" s="7"/>
      <c r="J59" s="9">
        <v>140</v>
      </c>
      <c r="K59" s="9"/>
      <c r="L59" s="8">
        <f t="shared" si="3"/>
        <v>0</v>
      </c>
      <c r="M59" s="8">
        <f t="shared" si="4"/>
        <v>0</v>
      </c>
      <c r="N59" s="10"/>
      <c r="O59" s="8">
        <f t="shared" si="5"/>
        <v>0</v>
      </c>
    </row>
    <row r="60" spans="1:15" ht="60" x14ac:dyDescent="0.25">
      <c r="A60" s="7">
        <v>83</v>
      </c>
      <c r="B60" s="11"/>
      <c r="C60" s="7" t="s">
        <v>16</v>
      </c>
      <c r="D60" s="11" t="s">
        <v>110</v>
      </c>
      <c r="E60" s="11"/>
      <c r="F60" s="11"/>
      <c r="G60" s="11"/>
      <c r="H60" s="7" t="s">
        <v>18</v>
      </c>
      <c r="I60" s="7"/>
      <c r="J60" s="9">
        <v>70</v>
      </c>
      <c r="K60" s="9"/>
      <c r="L60" s="8">
        <f t="shared" si="3"/>
        <v>0</v>
      </c>
      <c r="M60" s="8">
        <f t="shared" si="4"/>
        <v>0</v>
      </c>
      <c r="N60" s="10"/>
      <c r="O60" s="8">
        <f t="shared" si="5"/>
        <v>0</v>
      </c>
    </row>
    <row r="61" spans="1:15" ht="60" x14ac:dyDescent="0.25">
      <c r="A61" s="7">
        <v>84</v>
      </c>
      <c r="B61" s="11"/>
      <c r="C61" s="7" t="s">
        <v>16</v>
      </c>
      <c r="D61" s="11" t="s">
        <v>111</v>
      </c>
      <c r="E61" s="11"/>
      <c r="F61" s="11"/>
      <c r="G61" s="11"/>
      <c r="H61" s="7" t="s">
        <v>18</v>
      </c>
      <c r="I61" s="7"/>
      <c r="J61" s="9">
        <v>400</v>
      </c>
      <c r="K61" s="9"/>
      <c r="L61" s="8">
        <f t="shared" si="3"/>
        <v>0</v>
      </c>
      <c r="M61" s="8">
        <f t="shared" si="4"/>
        <v>0</v>
      </c>
      <c r="N61" s="10"/>
      <c r="O61" s="8">
        <f t="shared" si="5"/>
        <v>0</v>
      </c>
    </row>
    <row r="62" spans="1:15" ht="60" x14ac:dyDescent="0.25">
      <c r="A62" s="7">
        <v>85</v>
      </c>
      <c r="B62" s="11"/>
      <c r="C62" s="7" t="s">
        <v>16</v>
      </c>
      <c r="D62" s="11" t="s">
        <v>112</v>
      </c>
      <c r="E62" s="11"/>
      <c r="F62" s="11"/>
      <c r="G62" s="11"/>
      <c r="H62" s="7" t="s">
        <v>18</v>
      </c>
      <c r="I62" s="7"/>
      <c r="J62" s="9">
        <v>20</v>
      </c>
      <c r="K62" s="9"/>
      <c r="L62" s="8">
        <f t="shared" si="3"/>
        <v>0</v>
      </c>
      <c r="M62" s="8">
        <f t="shared" si="4"/>
        <v>0</v>
      </c>
      <c r="N62" s="10"/>
      <c r="O62" s="8">
        <f t="shared" si="5"/>
        <v>0</v>
      </c>
    </row>
    <row r="63" spans="1:15" ht="75" x14ac:dyDescent="0.25">
      <c r="A63" s="7">
        <v>86</v>
      </c>
      <c r="B63" s="11"/>
      <c r="C63" s="7" t="s">
        <v>16</v>
      </c>
      <c r="D63" s="11" t="s">
        <v>113</v>
      </c>
      <c r="E63" s="11"/>
      <c r="F63" s="11"/>
      <c r="G63" s="11"/>
      <c r="H63" s="7" t="s">
        <v>18</v>
      </c>
      <c r="I63" s="7"/>
      <c r="J63" s="9">
        <v>10</v>
      </c>
      <c r="K63" s="9"/>
      <c r="L63" s="8">
        <f t="shared" si="3"/>
        <v>0</v>
      </c>
      <c r="M63" s="8">
        <f t="shared" si="4"/>
        <v>0</v>
      </c>
      <c r="N63" s="10"/>
      <c r="O63" s="8">
        <f t="shared" si="5"/>
        <v>0</v>
      </c>
    </row>
    <row r="64" spans="1:15" ht="45" x14ac:dyDescent="0.25">
      <c r="A64" s="7">
        <v>87</v>
      </c>
      <c r="B64" s="11"/>
      <c r="C64" s="7" t="s">
        <v>16</v>
      </c>
      <c r="D64" s="11" t="s">
        <v>114</v>
      </c>
      <c r="E64" s="11"/>
      <c r="F64" s="11"/>
      <c r="G64" s="11"/>
      <c r="H64" s="7" t="s">
        <v>27</v>
      </c>
      <c r="I64" s="7"/>
      <c r="J64" s="9">
        <v>20</v>
      </c>
      <c r="K64" s="9"/>
      <c r="L64" s="8">
        <f t="shared" si="3"/>
        <v>0</v>
      </c>
      <c r="M64" s="8">
        <f t="shared" si="4"/>
        <v>0</v>
      </c>
      <c r="N64" s="10"/>
      <c r="O64" s="8">
        <f t="shared" si="5"/>
        <v>0</v>
      </c>
    </row>
    <row r="65" spans="1:16" ht="45" x14ac:dyDescent="0.25">
      <c r="A65" s="7">
        <v>88</v>
      </c>
      <c r="B65" s="11"/>
      <c r="C65" s="7" t="s">
        <v>16</v>
      </c>
      <c r="D65" s="11" t="s">
        <v>115</v>
      </c>
      <c r="E65" s="11"/>
      <c r="F65" s="11"/>
      <c r="G65" s="11"/>
      <c r="H65" s="7" t="s">
        <v>27</v>
      </c>
      <c r="I65" s="7"/>
      <c r="J65" s="9">
        <v>20</v>
      </c>
      <c r="K65" s="9"/>
      <c r="L65" s="8">
        <f t="shared" si="3"/>
        <v>0</v>
      </c>
      <c r="M65" s="8">
        <f t="shared" si="4"/>
        <v>0</v>
      </c>
      <c r="N65" s="10"/>
      <c r="O65" s="8">
        <f t="shared" si="5"/>
        <v>0</v>
      </c>
    </row>
    <row r="66" spans="1:16" x14ac:dyDescent="0.25">
      <c r="A66" s="7">
        <v>89</v>
      </c>
      <c r="B66" s="11"/>
      <c r="C66" s="7" t="s">
        <v>16</v>
      </c>
      <c r="D66" s="11" t="s">
        <v>116</v>
      </c>
      <c r="E66" s="11"/>
      <c r="F66" s="11"/>
      <c r="G66" s="11"/>
      <c r="H66" s="7" t="s">
        <v>27</v>
      </c>
      <c r="I66" s="7"/>
      <c r="J66" s="9">
        <v>800</v>
      </c>
      <c r="K66" s="9"/>
      <c r="L66" s="8">
        <f t="shared" si="3"/>
        <v>0</v>
      </c>
      <c r="M66" s="8">
        <f t="shared" si="4"/>
        <v>0</v>
      </c>
      <c r="N66" s="10"/>
      <c r="O66" s="8">
        <f t="shared" si="5"/>
        <v>0</v>
      </c>
    </row>
    <row r="67" spans="1:16" x14ac:dyDescent="0.25">
      <c r="A67" s="7">
        <v>90</v>
      </c>
      <c r="B67" s="11"/>
      <c r="C67" s="7" t="s">
        <v>16</v>
      </c>
      <c r="D67" s="11" t="s">
        <v>117</v>
      </c>
      <c r="E67" s="11"/>
      <c r="F67" s="11"/>
      <c r="G67" s="11"/>
      <c r="H67" s="7" t="s">
        <v>27</v>
      </c>
      <c r="I67" s="7"/>
      <c r="J67" s="9">
        <v>1000</v>
      </c>
      <c r="K67" s="9"/>
      <c r="L67" s="8">
        <f t="shared" si="3"/>
        <v>0</v>
      </c>
      <c r="M67" s="8">
        <f t="shared" si="4"/>
        <v>0</v>
      </c>
      <c r="N67" s="10"/>
      <c r="O67" s="8">
        <f t="shared" si="5"/>
        <v>0</v>
      </c>
    </row>
    <row r="68" spans="1:16" x14ac:dyDescent="0.25">
      <c r="A68" s="7">
        <v>91</v>
      </c>
      <c r="B68" s="11"/>
      <c r="C68" s="7" t="s">
        <v>16</v>
      </c>
      <c r="D68" s="11" t="s">
        <v>118</v>
      </c>
      <c r="E68" s="11"/>
      <c r="F68" s="11"/>
      <c r="G68" s="11"/>
      <c r="H68" s="7" t="s">
        <v>27</v>
      </c>
      <c r="I68" s="7"/>
      <c r="J68" s="9">
        <v>3300</v>
      </c>
      <c r="K68" s="9"/>
      <c r="L68" s="8">
        <f t="shared" ref="L68:L76" si="6">ROUND(K68*((100+N68)/100), 2)</f>
        <v>0</v>
      </c>
      <c r="M68" s="8">
        <f t="shared" ref="M68:M76" si="7">J68*K68</f>
        <v>0</v>
      </c>
      <c r="N68" s="10"/>
      <c r="O68" s="8">
        <f t="shared" ref="O68:O76" si="8">J68*L68</f>
        <v>0</v>
      </c>
    </row>
    <row r="69" spans="1:16" ht="30" x14ac:dyDescent="0.25">
      <c r="A69" s="7">
        <v>92</v>
      </c>
      <c r="B69" s="11"/>
      <c r="C69" s="7" t="s">
        <v>101</v>
      </c>
      <c r="D69" s="11" t="s">
        <v>119</v>
      </c>
      <c r="E69" s="11"/>
      <c r="F69" s="11"/>
      <c r="G69" s="11"/>
      <c r="H69" s="7" t="s">
        <v>18</v>
      </c>
      <c r="I69" s="7"/>
      <c r="J69" s="9">
        <v>40</v>
      </c>
      <c r="K69" s="9"/>
      <c r="L69" s="8">
        <f t="shared" si="6"/>
        <v>0</v>
      </c>
      <c r="M69" s="8">
        <f t="shared" si="7"/>
        <v>0</v>
      </c>
      <c r="N69" s="10"/>
      <c r="O69" s="8">
        <f t="shared" si="8"/>
        <v>0</v>
      </c>
    </row>
    <row r="70" spans="1:16" x14ac:dyDescent="0.25">
      <c r="A70" s="7">
        <v>93</v>
      </c>
      <c r="B70" s="11"/>
      <c r="C70" s="7" t="s">
        <v>101</v>
      </c>
      <c r="D70" s="11" t="s">
        <v>120</v>
      </c>
      <c r="E70" s="11"/>
      <c r="F70" s="11"/>
      <c r="G70" s="11"/>
      <c r="H70" s="7" t="s">
        <v>18</v>
      </c>
      <c r="I70" s="7"/>
      <c r="J70" s="9">
        <v>30</v>
      </c>
      <c r="K70" s="9"/>
      <c r="L70" s="8">
        <f t="shared" si="6"/>
        <v>0</v>
      </c>
      <c r="M70" s="8">
        <f t="shared" si="7"/>
        <v>0</v>
      </c>
      <c r="N70" s="10"/>
      <c r="O70" s="8">
        <f t="shared" si="8"/>
        <v>0</v>
      </c>
    </row>
    <row r="71" spans="1:16" ht="30" x14ac:dyDescent="0.25">
      <c r="A71" s="7">
        <v>94</v>
      </c>
      <c r="B71" s="11"/>
      <c r="C71" s="7" t="s">
        <v>101</v>
      </c>
      <c r="D71" s="11" t="s">
        <v>121</v>
      </c>
      <c r="E71" s="11"/>
      <c r="F71" s="11"/>
      <c r="G71" s="11"/>
      <c r="H71" s="7" t="s">
        <v>18</v>
      </c>
      <c r="I71" s="7"/>
      <c r="J71" s="9">
        <v>40</v>
      </c>
      <c r="K71" s="9"/>
      <c r="L71" s="8">
        <f t="shared" si="6"/>
        <v>0</v>
      </c>
      <c r="M71" s="8">
        <f t="shared" si="7"/>
        <v>0</v>
      </c>
      <c r="N71" s="10"/>
      <c r="O71" s="8">
        <f t="shared" si="8"/>
        <v>0</v>
      </c>
    </row>
    <row r="72" spans="1:16" ht="45" x14ac:dyDescent="0.25">
      <c r="A72" s="7">
        <v>95</v>
      </c>
      <c r="B72" s="11"/>
      <c r="C72" s="7" t="s">
        <v>16</v>
      </c>
      <c r="D72" s="11" t="s">
        <v>122</v>
      </c>
      <c r="E72" s="11"/>
      <c r="F72" s="11"/>
      <c r="G72" s="11"/>
      <c r="H72" s="7" t="s">
        <v>27</v>
      </c>
      <c r="I72" s="7"/>
      <c r="J72" s="9">
        <v>2000</v>
      </c>
      <c r="K72" s="9"/>
      <c r="L72" s="8">
        <f t="shared" si="6"/>
        <v>0</v>
      </c>
      <c r="M72" s="8">
        <f t="shared" si="7"/>
        <v>0</v>
      </c>
      <c r="N72" s="10"/>
      <c r="O72" s="8">
        <f t="shared" si="8"/>
        <v>0</v>
      </c>
    </row>
    <row r="73" spans="1:16" ht="45" x14ac:dyDescent="0.25">
      <c r="A73" s="7">
        <v>96</v>
      </c>
      <c r="B73" s="11"/>
      <c r="C73" s="7" t="s">
        <v>16</v>
      </c>
      <c r="D73" s="11" t="s">
        <v>123</v>
      </c>
      <c r="E73" s="11"/>
      <c r="F73" s="11"/>
      <c r="G73" s="11"/>
      <c r="H73" s="7" t="s">
        <v>27</v>
      </c>
      <c r="I73" s="7"/>
      <c r="J73" s="9">
        <v>280</v>
      </c>
      <c r="K73" s="9"/>
      <c r="L73" s="8">
        <f t="shared" si="6"/>
        <v>0</v>
      </c>
      <c r="M73" s="8">
        <f t="shared" si="7"/>
        <v>0</v>
      </c>
      <c r="N73" s="10"/>
      <c r="O73" s="8">
        <f t="shared" si="8"/>
        <v>0</v>
      </c>
    </row>
    <row r="74" spans="1:16" ht="225" x14ac:dyDescent="0.25">
      <c r="A74" s="7">
        <v>97</v>
      </c>
      <c r="B74" s="11"/>
      <c r="C74" s="7" t="s">
        <v>16</v>
      </c>
      <c r="D74" s="11" t="s">
        <v>124</v>
      </c>
      <c r="E74" s="11"/>
      <c r="F74" s="11"/>
      <c r="G74" s="11"/>
      <c r="H74" s="7" t="s">
        <v>18</v>
      </c>
      <c r="I74" s="7"/>
      <c r="J74" s="9">
        <v>2</v>
      </c>
      <c r="K74" s="9"/>
      <c r="L74" s="8">
        <f t="shared" si="6"/>
        <v>0</v>
      </c>
      <c r="M74" s="8">
        <f t="shared" si="7"/>
        <v>0</v>
      </c>
      <c r="N74" s="10"/>
      <c r="O74" s="8">
        <f t="shared" si="8"/>
        <v>0</v>
      </c>
    </row>
    <row r="75" spans="1:16" ht="225" x14ac:dyDescent="0.25">
      <c r="A75" s="7">
        <v>98</v>
      </c>
      <c r="B75" s="11"/>
      <c r="C75" s="7" t="s">
        <v>16</v>
      </c>
      <c r="D75" s="11" t="s">
        <v>125</v>
      </c>
      <c r="E75" s="11"/>
      <c r="F75" s="11"/>
      <c r="G75" s="11"/>
      <c r="H75" s="7" t="s">
        <v>18</v>
      </c>
      <c r="I75" s="7"/>
      <c r="J75" s="9">
        <v>2</v>
      </c>
      <c r="K75" s="9"/>
      <c r="L75" s="8">
        <f t="shared" si="6"/>
        <v>0</v>
      </c>
      <c r="M75" s="8">
        <f t="shared" si="7"/>
        <v>0</v>
      </c>
      <c r="N75" s="10"/>
      <c r="O75" s="8">
        <f t="shared" si="8"/>
        <v>0</v>
      </c>
    </row>
    <row r="76" spans="1:16" ht="165" x14ac:dyDescent="0.25">
      <c r="A76" s="7">
        <v>99</v>
      </c>
      <c r="B76" s="11"/>
      <c r="C76" s="7" t="s">
        <v>16</v>
      </c>
      <c r="D76" s="11" t="s">
        <v>126</v>
      </c>
      <c r="E76" s="11"/>
      <c r="F76" s="11"/>
      <c r="G76" s="11"/>
      <c r="H76" s="7" t="s">
        <v>18</v>
      </c>
      <c r="I76" s="7"/>
      <c r="J76" s="9">
        <v>400</v>
      </c>
      <c r="K76" s="9"/>
      <c r="L76" s="8">
        <f t="shared" si="6"/>
        <v>0</v>
      </c>
      <c r="M76" s="8">
        <f t="shared" si="7"/>
        <v>0</v>
      </c>
      <c r="N76" s="10"/>
      <c r="O76" s="8">
        <f t="shared" si="8"/>
        <v>0</v>
      </c>
    </row>
    <row r="77" spans="1:16" x14ac:dyDescent="0.25">
      <c r="I77" t="s">
        <v>19</v>
      </c>
      <c r="J77" s="8"/>
      <c r="K77" s="8"/>
      <c r="L77" s="8"/>
      <c r="M77" s="8">
        <f>SUM(M4:M76)</f>
        <v>0</v>
      </c>
      <c r="N77" s="8"/>
      <c r="O77" s="8">
        <f>SUM(O4:O76)</f>
        <v>0</v>
      </c>
      <c r="P77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127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100</v>
      </c>
      <c r="B4" s="11"/>
      <c r="C4" s="7" t="s">
        <v>16</v>
      </c>
      <c r="D4" s="11" t="s">
        <v>128</v>
      </c>
      <c r="E4" s="11"/>
      <c r="F4" s="11"/>
      <c r="G4" s="11"/>
      <c r="H4" s="7" t="s">
        <v>18</v>
      </c>
      <c r="I4" s="7"/>
      <c r="J4" s="9">
        <v>50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30" x14ac:dyDescent="0.25">
      <c r="A5" s="7">
        <v>101</v>
      </c>
      <c r="B5" s="11"/>
      <c r="C5" s="7" t="s">
        <v>16</v>
      </c>
      <c r="D5" s="11" t="s">
        <v>129</v>
      </c>
      <c r="E5" s="11"/>
      <c r="F5" s="11"/>
      <c r="G5" s="11"/>
      <c r="H5" s="7" t="s">
        <v>18</v>
      </c>
      <c r="I5" s="7"/>
      <c r="J5" s="9">
        <v>30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19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130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102</v>
      </c>
      <c r="B4" s="11"/>
      <c r="C4" s="7" t="s">
        <v>16</v>
      </c>
      <c r="D4" s="11" t="s">
        <v>131</v>
      </c>
      <c r="E4" s="11"/>
      <c r="F4" s="11"/>
      <c r="G4" s="11"/>
      <c r="H4" s="7" t="s">
        <v>18</v>
      </c>
      <c r="I4" s="7"/>
      <c r="J4" s="9">
        <v>20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30" x14ac:dyDescent="0.25">
      <c r="A5" s="7">
        <v>103</v>
      </c>
      <c r="B5" s="11"/>
      <c r="C5" s="7" t="s">
        <v>16</v>
      </c>
      <c r="D5" s="11" t="s">
        <v>132</v>
      </c>
      <c r="E5" s="11"/>
      <c r="F5" s="11"/>
      <c r="G5" s="11"/>
      <c r="H5" s="7" t="s">
        <v>18</v>
      </c>
      <c r="I5" s="7"/>
      <c r="J5" s="9">
        <v>20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19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(P1) Doksylamina + pirydoksyna</vt:lpstr>
      <vt:lpstr>(P2) Fondaparynuks</vt:lpstr>
      <vt:lpstr>(P3) Fumaran dimetylu</vt:lpstr>
      <vt:lpstr>(P4) Opatrunki specjalistyczne</vt:lpstr>
      <vt:lpstr>(P5) Rasburicasa</vt:lpstr>
      <vt:lpstr>(P6) Leki różne</vt:lpstr>
      <vt:lpstr>(P7) Materiały opatrunkowe</vt:lpstr>
      <vt:lpstr>(P8) Tapentadol</vt:lpstr>
      <vt:lpstr>(P9) Panitumumab</vt:lpstr>
      <vt:lpstr>(P10) Opatrunki specjalistyczn</vt:lpstr>
      <vt:lpstr>(P11) Propofol</vt:lpstr>
      <vt:lpstr>(P12) Antyseptyk na bazie 2% c</vt:lpstr>
      <vt:lpstr>Kryteria oceny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2025-08-07T06:56:03Z</dcterms:created>
  <dcterms:modified xsi:type="dcterms:W3CDTF">2025-08-13T09:10:31Z</dcterms:modified>
  <cp:category/>
</cp:coreProperties>
</file>