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Bezcementowy system rewizyjny " sheetId="1" r:id="rId4"/>
    <sheet name="Cementy i akcesoria" sheetId="2" r:id="rId5"/>
    <sheet name="Dostawa implantów do alloplast" sheetId="3" r:id="rId6"/>
    <sheet name="Dostawa implantów do alloplas 1" sheetId="4" r:id="rId7"/>
    <sheet name="Endoproteza kłykciowa stawu ko" sheetId="5" r:id="rId8"/>
    <sheet name="Kable i płyty do zespoleń złam" sheetId="6" r:id="rId9"/>
    <sheet name="Modularna cementowa endoprotez" sheetId="7" r:id="rId10"/>
    <sheet name="Modularny system endoprotez st" sheetId="8" r:id="rId11"/>
    <sheet name="Kryteria oceny" sheetId="9" r:id="rId12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<sst xmlns="http://schemas.openxmlformats.org/spreadsheetml/2006/main" uniqueCount="99">
  <si>
    <t>Bezcementowy system rewizyjny umożliwiający dopasowanie części proksymalnej protezy oraz trzpienia śródszpikowego do indywidualnych potrzeb pacjenta. Panewka rewizyjna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</si>
  <si>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</si>
  <si>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</si>
  <si>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</si>
  <si>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</si>
  <si>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</si>
  <si>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</si>
  <si>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</si>
  <si>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</si>
  <si>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</si>
  <si>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</si>
  <si>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</si>
  <si>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</si>
  <si>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</si>
  <si>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</si>
  <si>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</si>
  <si>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</si>
  <si>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element krętarzowy</t>
  </si>
  <si>
    <t>szt.</t>
  </si>
  <si>
    <t>trzpień</t>
  </si>
  <si>
    <t>panewka rewizyjna anatomiczna</t>
  </si>
  <si>
    <t>Razem</t>
  </si>
  <si>
    <t>Cementy i akcesoria</t>
  </si>
  <si>
    <t>zestaw do płukania pola operacyjnego</t>
  </si>
  <si>
    <t>mieszalnik do cementu</t>
  </si>
  <si>
    <t>cement kostny 40g bez antybiotyku</t>
  </si>
  <si>
    <t>cement kostny 40 g z antybiotykiem</t>
  </si>
  <si>
    <t>cement kostny 40 g z tobramycyną</t>
  </si>
  <si>
    <t>Dostawa implantów do alloplastyk i realloplastyk stawu biodrowego bezcementowego</t>
  </si>
  <si>
    <t>panewka bezcementowa z otworami</t>
  </si>
  <si>
    <t>panewka bezcementowa pełna</t>
  </si>
  <si>
    <t>panewka hemisferyczna ze strukturą Tritanium</t>
  </si>
  <si>
    <t>panewka rewizyjna wielootworowa</t>
  </si>
  <si>
    <t>wkładka polietylenowa</t>
  </si>
  <si>
    <t>wkładka ceramiczna</t>
  </si>
  <si>
    <t>wkładka związana</t>
  </si>
  <si>
    <t>zaślepka</t>
  </si>
  <si>
    <t>śruba</t>
  </si>
  <si>
    <t>trzpień bezcementowy prosty, morfometryczny, wykonany ze stopu tytanu w części bliższej pokryty porowatym czystym tytanem i hydroksyapatytem, rosnący w wymiarze bocznym i przyśrodkowym, w 12 rozmiarach i 2 typach kątów CCD - 127 i 132 stopni.</t>
  </si>
  <si>
    <t>głowa metalowa CoCr</t>
  </si>
  <si>
    <t>głowa ceramiczna alumina</t>
  </si>
  <si>
    <t>głowa metalowa Lfit</t>
  </si>
  <si>
    <t>wkładka dwumobilna</t>
  </si>
  <si>
    <t>wkładka X3</t>
  </si>
  <si>
    <t>Dostawa implantów do alloplastyk i realloplastyk stawu biodrowego cementowane</t>
  </si>
  <si>
    <t>trzpień cementowany bez kołnierza, stalowy, zwężający się dystalnie, z centralizerem</t>
  </si>
  <si>
    <t>trzpień cementowany rewizyjny w długościach 200,220,240 oraz 260 mm</t>
  </si>
  <si>
    <t>korek do zamknięcia kanału szpikowego wykonany z polietylenu</t>
  </si>
  <si>
    <t>panewka cementowana</t>
  </si>
  <si>
    <t>panewka cementowana półzwiązana</t>
  </si>
  <si>
    <t>siatka</t>
  </si>
  <si>
    <t>koszyk</t>
  </si>
  <si>
    <t>augment panewkowy rewizyjny</t>
  </si>
  <si>
    <t>głowa bipolarna</t>
  </si>
  <si>
    <t>Endoproteza kłykciowa stawu kolanowego, cementowana, z zachowaniem lub bez zachowania PCL.</t>
  </si>
  <si>
    <t>Komponent udowy</t>
  </si>
  <si>
    <t>Komponent piszczelowy</t>
  </si>
  <si>
    <t>Wkładka polietylenowa</t>
  </si>
  <si>
    <t>Ostrze do piły</t>
  </si>
  <si>
    <t>Kable i płyty do zespoleń złamań trzonu kości długich</t>
  </si>
  <si>
    <t>Kabel do zespoleń kości, w tym złamań okołoprotezowych</t>
  </si>
  <si>
    <t>Kabel z zaciskiem w komplecie</t>
  </si>
  <si>
    <t>Zacisk do kabla</t>
  </si>
  <si>
    <t>Płyty proste do złamań okołoprotezowych min 4 długości</t>
  </si>
  <si>
    <t>Płyty krętarzowe w rozmiarach 100,110,150,160,200 i 210 mm</t>
  </si>
  <si>
    <t>Modularna cementowa endoproteza rewizyjna stawu kolanowego.</t>
  </si>
  <si>
    <t>element udowy</t>
  </si>
  <si>
    <t>element piszczelowy</t>
  </si>
  <si>
    <t>wkładka</t>
  </si>
  <si>
    <t>bloczek udowy</t>
  </si>
  <si>
    <t>podkładka piszczelowa</t>
  </si>
  <si>
    <t>przedłużka bezcementowa</t>
  </si>
  <si>
    <t>przedłużka</t>
  </si>
  <si>
    <t>augment przynasadowy</t>
  </si>
  <si>
    <t>offset</t>
  </si>
  <si>
    <t>Modularny system endoprotez stosowanych w zabiegach poresekcyjnych i onkologicznych.</t>
  </si>
  <si>
    <t>Element udowy zawiasowy: Wykonany ze stopu chromowo – kobaltowego (CoCr) , anatomiczny ( prawy i lewy ) . Element  udowy posiada po 5 rozmiarów , odpowiednio dla każdej ze stron.</t>
  </si>
  <si>
    <t>Element udowy poresekcyjny: Wykonany ze stopu chromowo – kobaltowego (CoCr) , anatomiczny ( prawy i lewy ) . Element  udowy posiadający min 2 rozmiary, standardowy i mały.</t>
  </si>
  <si>
    <t>Element piszczelowy poresekcyjny: Wykonany ze stopu chromowo – kobaltowego (CoCr) , uniwersalny Element  piszczelowy posiadający min  2 rozmiary , standardowy i mały.</t>
  </si>
  <si>
    <t>Element piszczelowy zawiasowy: Wykonany ze stopu chromowo – kobaltowego (CoCr) , uniwersalny.
Element  piszczelowy posiadający min. 4 rozmiary.</t>
  </si>
  <si>
    <t>Głowa metalowa</t>
  </si>
  <si>
    <t>Elementy polietylenowe do połączeń w obrębie elementów rotacyjno-zawiasowych kolana</t>
  </si>
  <si>
    <t>Element rotacyjny uniwersalny dla wszystkich elementów kolana, w opcji element mały</t>
  </si>
  <si>
    <t>Wkładki polietylenowe w min. 5 grubościach od 10-24 mm</t>
  </si>
  <si>
    <t>Trzpienie śródszpikowe do systemu zawiasowego: Wykonane z tytanu o długościach 80 i 155 mm, średnice od 10 do 23 mm bezcementowe</t>
  </si>
  <si>
    <t>Trzpienie śródszpikowe do systemu poresekcyjnego: wykonane ze stopu tytanowego bezcementowe długościach 125,150 i 200  mm , średnice od 11 do 19 mm.Cementowane ze stopu chromokobaltowego o długości 102 i 127 mm i średnicach od 8 do 17 mm. Opcjonalnie trzpień cementowany.</t>
  </si>
  <si>
    <t>Podkładki pod element piszczelowy.Wykonane z CoCr  występują jako połówkowe  bloki o grubościach  5 i 10 mm .</t>
  </si>
  <si>
    <t>Podkładki pod element udowy wykonane z CoCr . Dystalne o grubości 10mm</t>
  </si>
  <si>
    <t>Mimośrody wykonane z CoCr  pozwalające na zróżnicowanie osi komponentu udowego o 4 mm.</t>
  </si>
  <si>
    <t>Elementy przedłużające o długosciach od 30 mm do 80 mm  o skoku co 10 mm i w zakresie od 100mm do 220 mm o skoku 20 mm.</t>
  </si>
  <si>
    <t>Komponenty do zastąpienia części bliższej kości udowej wykonane z CoCr, standardowy i krętarzowy oraz anatomiczny (prawy i lewy) montowany bez użycia śruby.</t>
  </si>
  <si>
    <t>Element przedłużający w min 2 długościach umożliwiający polączenie elementów biodrowych z kolanowymi łączony za pomocą stożka bezśrubowo.</t>
  </si>
  <si>
    <t>Oś łącząca element udowy i piszczelowy</t>
  </si>
  <si>
    <t>Kryteria oceny dla postępowania</t>
  </si>
  <si>
    <t>Nazwa kryterium</t>
  </si>
  <si>
    <t>Wartość kryterium</t>
  </si>
  <si>
    <t>PPAFPPCRITERION-5d26d5d479d23006483671</t>
  </si>
  <si>
    <t>PPAPPFORPUBLICPROCUREMENT_0001-5d1b67fa3139d117223186</t>
  </si>
  <si>
    <t>ocena jakości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</si>
</sst>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7"/>
  <sheetViews>
    <sheetView tabSelected="1" workbookViewId="0" showGridLines="true" showRowColHeaders="1">
      <selection activeCell="O7" sqref="O7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252.081299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5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3</v>
      </c>
      <c r="B6" s="3"/>
      <c r="C6" s="3" t="s">
        <v>16</v>
      </c>
      <c r="D6" s="5" t="s">
        <v>20</v>
      </c>
      <c r="E6" s="3"/>
      <c r="F6" s="3"/>
      <c r="G6" s="3"/>
      <c r="H6" s="3" t="s">
        <v>18</v>
      </c>
      <c r="I6" s="3"/>
      <c r="J6" s="4">
        <v>5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E7" s="6"/>
      <c r="I7" t="s">
        <v>21</v>
      </c>
      <c r="J7" s="4"/>
      <c r="K7" s="4"/>
      <c r="L7" s="4"/>
      <c r="M7" s="4">
        <f>SUM(M4:M6)</f>
        <v>0</v>
      </c>
      <c r="N7" s="4"/>
      <c r="O7" s="4">
        <f>SUM(O4:O6)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9"/>
  <sheetViews>
    <sheetView tabSelected="0" workbookViewId="0" showGridLines="true" showRowColHeaders="1">
      <selection activeCell="O9" sqref="O9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22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4</v>
      </c>
      <c r="B4" s="3"/>
      <c r="C4" s="3" t="s">
        <v>16</v>
      </c>
      <c r="D4" s="5" t="s">
        <v>23</v>
      </c>
      <c r="E4" s="3"/>
      <c r="F4" s="3"/>
      <c r="G4" s="3"/>
      <c r="H4" s="3" t="s">
        <v>18</v>
      </c>
      <c r="I4" s="3"/>
      <c r="J4" s="4">
        <v>20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5</v>
      </c>
      <c r="B5" s="3"/>
      <c r="C5" s="3" t="s">
        <v>16</v>
      </c>
      <c r="D5" s="5" t="s">
        <v>24</v>
      </c>
      <c r="E5" s="3"/>
      <c r="F5" s="3"/>
      <c r="G5" s="3"/>
      <c r="H5" s="3" t="s">
        <v>18</v>
      </c>
      <c r="I5" s="3"/>
      <c r="J5" s="4">
        <v>20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6</v>
      </c>
      <c r="B6" s="3"/>
      <c r="C6" s="3" t="s">
        <v>16</v>
      </c>
      <c r="D6" s="5" t="s">
        <v>25</v>
      </c>
      <c r="E6" s="3"/>
      <c r="F6" s="3"/>
      <c r="G6" s="3"/>
      <c r="H6" s="3" t="s">
        <v>18</v>
      </c>
      <c r="I6" s="3"/>
      <c r="J6" s="4">
        <v>20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7</v>
      </c>
      <c r="B7" s="3"/>
      <c r="C7" s="3" t="s">
        <v>16</v>
      </c>
      <c r="D7" s="5" t="s">
        <v>26</v>
      </c>
      <c r="E7" s="3"/>
      <c r="F7" s="3"/>
      <c r="G7" s="3"/>
      <c r="H7" s="3" t="s">
        <v>18</v>
      </c>
      <c r="I7" s="3"/>
      <c r="J7" s="4">
        <v>20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A8" s="3">
        <v>8</v>
      </c>
      <c r="B8" s="3"/>
      <c r="C8" s="3" t="s">
        <v>16</v>
      </c>
      <c r="D8" s="5" t="s">
        <v>27</v>
      </c>
      <c r="E8" s="3"/>
      <c r="F8" s="3"/>
      <c r="G8" s="3"/>
      <c r="H8" s="3" t="s">
        <v>18</v>
      </c>
      <c r="I8" s="3"/>
      <c r="J8" s="4">
        <v>10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>
      <c r="E9" s="6"/>
      <c r="I9" t="s">
        <v>21</v>
      </c>
      <c r="J9" s="4"/>
      <c r="K9" s="4"/>
      <c r="L9" s="4"/>
      <c r="M9" s="4">
        <f>SUM(M4:M8)</f>
        <v>0</v>
      </c>
      <c r="N9" s="4"/>
      <c r="O9" s="4">
        <f>SUM(O4:O8)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9"/>
  <sheetViews>
    <sheetView tabSelected="0" workbookViewId="0" showGridLines="true" showRowColHeaders="1">
      <selection activeCell="O19" sqref="O19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121.398926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28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9</v>
      </c>
      <c r="B4" s="3"/>
      <c r="C4" s="3" t="s">
        <v>16</v>
      </c>
      <c r="D4" s="5" t="s">
        <v>29</v>
      </c>
      <c r="E4" s="3"/>
      <c r="F4" s="3"/>
      <c r="G4" s="3"/>
      <c r="H4" s="3" t="s">
        <v>18</v>
      </c>
      <c r="I4" s="3"/>
      <c r="J4" s="4">
        <v>15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10</v>
      </c>
      <c r="B5" s="3"/>
      <c r="C5" s="3" t="s">
        <v>16</v>
      </c>
      <c r="D5" s="5" t="s">
        <v>30</v>
      </c>
      <c r="E5" s="3"/>
      <c r="F5" s="3"/>
      <c r="G5" s="3"/>
      <c r="H5" s="3" t="s">
        <v>18</v>
      </c>
      <c r="I5" s="3"/>
      <c r="J5" s="4">
        <v>15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11</v>
      </c>
      <c r="B6" s="3"/>
      <c r="C6" s="3" t="s">
        <v>16</v>
      </c>
      <c r="D6" s="5" t="s">
        <v>31</v>
      </c>
      <c r="E6" s="3"/>
      <c r="F6" s="3"/>
      <c r="G6" s="3"/>
      <c r="H6" s="3" t="s">
        <v>18</v>
      </c>
      <c r="I6" s="3"/>
      <c r="J6" s="4">
        <v>15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12</v>
      </c>
      <c r="B7" s="3"/>
      <c r="C7" s="3" t="s">
        <v>16</v>
      </c>
      <c r="D7" s="5" t="s">
        <v>32</v>
      </c>
      <c r="E7" s="3"/>
      <c r="F7" s="3"/>
      <c r="G7" s="3"/>
      <c r="H7" s="3" t="s">
        <v>18</v>
      </c>
      <c r="I7" s="3"/>
      <c r="J7" s="4">
        <v>15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A8" s="3">
        <v>13</v>
      </c>
      <c r="B8" s="3"/>
      <c r="C8" s="3" t="s">
        <v>16</v>
      </c>
      <c r="D8" s="5" t="s">
        <v>33</v>
      </c>
      <c r="E8" s="3"/>
      <c r="F8" s="3"/>
      <c r="G8" s="3"/>
      <c r="H8" s="3" t="s">
        <v>18</v>
      </c>
      <c r="I8" s="3"/>
      <c r="J8" s="4">
        <v>15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>
      <c r="A9" s="3">
        <v>14</v>
      </c>
      <c r="B9" s="3"/>
      <c r="C9" s="3" t="s">
        <v>16</v>
      </c>
      <c r="D9" s="5" t="s">
        <v>34</v>
      </c>
      <c r="E9" s="3"/>
      <c r="F9" s="3"/>
      <c r="G9" s="3"/>
      <c r="H9" s="3" t="s">
        <v>18</v>
      </c>
      <c r="I9" s="3"/>
      <c r="J9" s="4">
        <v>15</v>
      </c>
      <c r="K9" s="4"/>
      <c r="L9" s="4">
        <f>K9*((100+N9)/100)</f>
        <v>0</v>
      </c>
      <c r="M9" s="4">
        <f>J9*K9</f>
        <v>0</v>
      </c>
      <c r="N9" s="4"/>
      <c r="O9" s="4">
        <f>J9*L9</f>
        <v>0</v>
      </c>
    </row>
    <row r="10" spans="1:15">
      <c r="A10" s="3">
        <v>15</v>
      </c>
      <c r="B10" s="3"/>
      <c r="C10" s="3" t="s">
        <v>16</v>
      </c>
      <c r="D10" s="5" t="s">
        <v>35</v>
      </c>
      <c r="E10" s="3"/>
      <c r="F10" s="3"/>
      <c r="G10" s="3"/>
      <c r="H10" s="3" t="s">
        <v>18</v>
      </c>
      <c r="I10" s="3"/>
      <c r="J10" s="4">
        <v>15</v>
      </c>
      <c r="K10" s="4"/>
      <c r="L10" s="4">
        <f>K10*((100+N10)/100)</f>
        <v>0</v>
      </c>
      <c r="M10" s="4">
        <f>J10*K10</f>
        <v>0</v>
      </c>
      <c r="N10" s="4"/>
      <c r="O10" s="4">
        <f>J10*L10</f>
        <v>0</v>
      </c>
    </row>
    <row r="11" spans="1:15">
      <c r="A11" s="3">
        <v>16</v>
      </c>
      <c r="B11" s="3"/>
      <c r="C11" s="3" t="s">
        <v>16</v>
      </c>
      <c r="D11" s="5" t="s">
        <v>36</v>
      </c>
      <c r="E11" s="3"/>
      <c r="F11" s="3"/>
      <c r="G11" s="3"/>
      <c r="H11" s="3" t="s">
        <v>18</v>
      </c>
      <c r="I11" s="3"/>
      <c r="J11" s="4">
        <v>15</v>
      </c>
      <c r="K11" s="4"/>
      <c r="L11" s="4">
        <f>K11*((100+N11)/100)</f>
        <v>0</v>
      </c>
      <c r="M11" s="4">
        <f>J11*K11</f>
        <v>0</v>
      </c>
      <c r="N11" s="4"/>
      <c r="O11" s="4">
        <f>J11*L11</f>
        <v>0</v>
      </c>
    </row>
    <row r="12" spans="1:15">
      <c r="A12" s="3">
        <v>17</v>
      </c>
      <c r="B12" s="3"/>
      <c r="C12" s="3" t="s">
        <v>16</v>
      </c>
      <c r="D12" s="5" t="s">
        <v>37</v>
      </c>
      <c r="E12" s="3"/>
      <c r="F12" s="3"/>
      <c r="G12" s="3"/>
      <c r="H12" s="3" t="s">
        <v>18</v>
      </c>
      <c r="I12" s="3"/>
      <c r="J12" s="4">
        <v>15</v>
      </c>
      <c r="K12" s="4"/>
      <c r="L12" s="4">
        <f>K12*((100+N12)/100)</f>
        <v>0</v>
      </c>
      <c r="M12" s="4">
        <f>J12*K12</f>
        <v>0</v>
      </c>
      <c r="N12" s="4"/>
      <c r="O12" s="4">
        <f>J12*L12</f>
        <v>0</v>
      </c>
    </row>
    <row r="13" spans="1:15">
      <c r="A13" s="3">
        <v>18</v>
      </c>
      <c r="B13" s="3"/>
      <c r="C13" s="3" t="s">
        <v>16</v>
      </c>
      <c r="D13" s="5" t="s">
        <v>38</v>
      </c>
      <c r="E13" s="3"/>
      <c r="F13" s="3"/>
      <c r="G13" s="3"/>
      <c r="H13" s="3" t="s">
        <v>18</v>
      </c>
      <c r="I13" s="3"/>
      <c r="J13" s="4">
        <v>15</v>
      </c>
      <c r="K13" s="4"/>
      <c r="L13" s="4">
        <f>K13*((100+N13)/100)</f>
        <v>0</v>
      </c>
      <c r="M13" s="4">
        <f>J13*K13</f>
        <v>0</v>
      </c>
      <c r="N13" s="4"/>
      <c r="O13" s="4">
        <f>J13*L13</f>
        <v>0</v>
      </c>
    </row>
    <row r="14" spans="1:15">
      <c r="A14" s="3">
        <v>19</v>
      </c>
      <c r="B14" s="3"/>
      <c r="C14" s="3" t="s">
        <v>16</v>
      </c>
      <c r="D14" s="5" t="s">
        <v>39</v>
      </c>
      <c r="E14" s="3"/>
      <c r="F14" s="3"/>
      <c r="G14" s="3"/>
      <c r="H14" s="3" t="s">
        <v>18</v>
      </c>
      <c r="I14" s="3"/>
      <c r="J14" s="4">
        <v>15</v>
      </c>
      <c r="K14" s="4"/>
      <c r="L14" s="4">
        <f>K14*((100+N14)/100)</f>
        <v>0</v>
      </c>
      <c r="M14" s="4">
        <f>J14*K14</f>
        <v>0</v>
      </c>
      <c r="N14" s="4"/>
      <c r="O14" s="4">
        <f>J14*L14</f>
        <v>0</v>
      </c>
    </row>
    <row r="15" spans="1:15">
      <c r="A15" s="3">
        <v>20</v>
      </c>
      <c r="B15" s="3"/>
      <c r="C15" s="3" t="s">
        <v>16</v>
      </c>
      <c r="D15" s="5" t="s">
        <v>40</v>
      </c>
      <c r="E15" s="3"/>
      <c r="F15" s="3"/>
      <c r="G15" s="3"/>
      <c r="H15" s="3" t="s">
        <v>18</v>
      </c>
      <c r="I15" s="3"/>
      <c r="J15" s="4">
        <v>15</v>
      </c>
      <c r="K15" s="4"/>
      <c r="L15" s="4">
        <f>K15*((100+N15)/100)</f>
        <v>0</v>
      </c>
      <c r="M15" s="4">
        <f>J15*K15</f>
        <v>0</v>
      </c>
      <c r="N15" s="4"/>
      <c r="O15" s="4">
        <f>J15*L15</f>
        <v>0</v>
      </c>
    </row>
    <row r="16" spans="1:15">
      <c r="A16" s="3">
        <v>21</v>
      </c>
      <c r="B16" s="3"/>
      <c r="C16" s="3" t="s">
        <v>16</v>
      </c>
      <c r="D16" s="5" t="s">
        <v>41</v>
      </c>
      <c r="E16" s="3"/>
      <c r="F16" s="3"/>
      <c r="G16" s="3"/>
      <c r="H16" s="3" t="s">
        <v>18</v>
      </c>
      <c r="I16" s="3"/>
      <c r="J16" s="4">
        <v>15</v>
      </c>
      <c r="K16" s="4"/>
      <c r="L16" s="4">
        <f>K16*((100+N16)/100)</f>
        <v>0</v>
      </c>
      <c r="M16" s="4">
        <f>J16*K16</f>
        <v>0</v>
      </c>
      <c r="N16" s="4"/>
      <c r="O16" s="4">
        <f>J16*L16</f>
        <v>0</v>
      </c>
    </row>
    <row r="17" spans="1:15">
      <c r="A17" s="3">
        <v>22</v>
      </c>
      <c r="B17" s="3"/>
      <c r="C17" s="3" t="s">
        <v>16</v>
      </c>
      <c r="D17" s="5" t="s">
        <v>42</v>
      </c>
      <c r="E17" s="3"/>
      <c r="F17" s="3"/>
      <c r="G17" s="3"/>
      <c r="H17" s="3" t="s">
        <v>18</v>
      </c>
      <c r="I17" s="3"/>
      <c r="J17" s="4">
        <v>15</v>
      </c>
      <c r="K17" s="4"/>
      <c r="L17" s="4">
        <f>K17*((100+N17)/100)</f>
        <v>0</v>
      </c>
      <c r="M17" s="4">
        <f>J17*K17</f>
        <v>0</v>
      </c>
      <c r="N17" s="4"/>
      <c r="O17" s="4">
        <f>J17*L17</f>
        <v>0</v>
      </c>
    </row>
    <row r="18" spans="1:15">
      <c r="A18" s="3">
        <v>23</v>
      </c>
      <c r="B18" s="3"/>
      <c r="C18" s="3" t="s">
        <v>16</v>
      </c>
      <c r="D18" s="5" t="s">
        <v>43</v>
      </c>
      <c r="E18" s="3"/>
      <c r="F18" s="3"/>
      <c r="G18" s="3"/>
      <c r="H18" s="3" t="s">
        <v>18</v>
      </c>
      <c r="I18" s="3"/>
      <c r="J18" s="4">
        <v>15</v>
      </c>
      <c r="K18" s="4"/>
      <c r="L18" s="4">
        <f>K18*((100+N18)/100)</f>
        <v>0</v>
      </c>
      <c r="M18" s="4">
        <f>J18*K18</f>
        <v>0</v>
      </c>
      <c r="N18" s="4"/>
      <c r="O18" s="4">
        <f>J18*L18</f>
        <v>0</v>
      </c>
    </row>
    <row r="19" spans="1:15">
      <c r="E19" s="6"/>
      <c r="I19" t="s">
        <v>21</v>
      </c>
      <c r="J19" s="4"/>
      <c r="K19" s="4"/>
      <c r="L19" s="4"/>
      <c r="M19" s="4">
        <f>SUM(M4:M18)</f>
        <v>0</v>
      </c>
      <c r="N19" s="4"/>
      <c r="O19" s="4">
        <f>SUM(O4:O18)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5"/>
  <sheetViews>
    <sheetView tabSelected="0" workbookViewId="0" showGridLines="true" showRowColHeaders="1">
      <selection activeCell="O15" sqref="O1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116.971436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44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24</v>
      </c>
      <c r="B4" s="3"/>
      <c r="C4" s="3" t="s">
        <v>16</v>
      </c>
      <c r="D4" s="5" t="s">
        <v>45</v>
      </c>
      <c r="E4" s="3"/>
      <c r="F4" s="3"/>
      <c r="G4" s="3"/>
      <c r="H4" s="3" t="s">
        <v>18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25</v>
      </c>
      <c r="B5" s="3"/>
      <c r="C5" s="3" t="s">
        <v>16</v>
      </c>
      <c r="D5" s="5" t="s">
        <v>46</v>
      </c>
      <c r="E5" s="3"/>
      <c r="F5" s="3"/>
      <c r="G5" s="3"/>
      <c r="H5" s="3" t="s">
        <v>18</v>
      </c>
      <c r="I5" s="3"/>
      <c r="J5" s="4">
        <v>5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26</v>
      </c>
      <c r="B6" s="3"/>
      <c r="C6" s="3" t="s">
        <v>16</v>
      </c>
      <c r="D6" s="5" t="s">
        <v>47</v>
      </c>
      <c r="E6" s="3"/>
      <c r="F6" s="3"/>
      <c r="G6" s="3"/>
      <c r="H6" s="3" t="s">
        <v>18</v>
      </c>
      <c r="I6" s="3"/>
      <c r="J6" s="4">
        <v>5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27</v>
      </c>
      <c r="B7" s="3"/>
      <c r="C7" s="3" t="s">
        <v>16</v>
      </c>
      <c r="D7" s="5" t="s">
        <v>48</v>
      </c>
      <c r="E7" s="3"/>
      <c r="F7" s="3"/>
      <c r="G7" s="3"/>
      <c r="H7" s="3" t="s">
        <v>18</v>
      </c>
      <c r="I7" s="3"/>
      <c r="J7" s="4">
        <v>5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A8" s="3">
        <v>28</v>
      </c>
      <c r="B8" s="3"/>
      <c r="C8" s="3" t="s">
        <v>16</v>
      </c>
      <c r="D8" s="5" t="s">
        <v>49</v>
      </c>
      <c r="E8" s="3"/>
      <c r="F8" s="3"/>
      <c r="G8" s="3"/>
      <c r="H8" s="3" t="s">
        <v>18</v>
      </c>
      <c r="I8" s="3"/>
      <c r="J8" s="4">
        <v>5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>
      <c r="A9" s="3">
        <v>29</v>
      </c>
      <c r="B9" s="3"/>
      <c r="C9" s="3" t="s">
        <v>16</v>
      </c>
      <c r="D9" s="5" t="s">
        <v>50</v>
      </c>
      <c r="E9" s="3"/>
      <c r="F9" s="3"/>
      <c r="G9" s="3"/>
      <c r="H9" s="3" t="s">
        <v>18</v>
      </c>
      <c r="I9" s="3"/>
      <c r="J9" s="4">
        <v>5</v>
      </c>
      <c r="K9" s="4"/>
      <c r="L9" s="4">
        <f>K9*((100+N9)/100)</f>
        <v>0</v>
      </c>
      <c r="M9" s="4">
        <f>J9*K9</f>
        <v>0</v>
      </c>
      <c r="N9" s="4"/>
      <c r="O9" s="4">
        <f>J9*L9</f>
        <v>0</v>
      </c>
    </row>
    <row r="10" spans="1:15">
      <c r="A10" s="3">
        <v>30</v>
      </c>
      <c r="B10" s="3"/>
      <c r="C10" s="3" t="s">
        <v>16</v>
      </c>
      <c r="D10" s="5" t="s">
        <v>37</v>
      </c>
      <c r="E10" s="3"/>
      <c r="F10" s="3"/>
      <c r="G10" s="3"/>
      <c r="H10" s="3" t="s">
        <v>18</v>
      </c>
      <c r="I10" s="3"/>
      <c r="J10" s="4">
        <v>5</v>
      </c>
      <c r="K10" s="4"/>
      <c r="L10" s="4">
        <f>K10*((100+N10)/100)</f>
        <v>0</v>
      </c>
      <c r="M10" s="4">
        <f>J10*K10</f>
        <v>0</v>
      </c>
      <c r="N10" s="4"/>
      <c r="O10" s="4">
        <f>J10*L10</f>
        <v>0</v>
      </c>
    </row>
    <row r="11" spans="1:15">
      <c r="A11" s="3">
        <v>31</v>
      </c>
      <c r="B11" s="3"/>
      <c r="C11" s="3" t="s">
        <v>16</v>
      </c>
      <c r="D11" s="5" t="s">
        <v>51</v>
      </c>
      <c r="E11" s="3"/>
      <c r="F11" s="3"/>
      <c r="G11" s="3"/>
      <c r="H11" s="3" t="s">
        <v>18</v>
      </c>
      <c r="I11" s="3"/>
      <c r="J11" s="4">
        <v>5</v>
      </c>
      <c r="K11" s="4"/>
      <c r="L11" s="4">
        <f>K11*((100+N11)/100)</f>
        <v>0</v>
      </c>
      <c r="M11" s="4">
        <f>J11*K11</f>
        <v>0</v>
      </c>
      <c r="N11" s="4"/>
      <c r="O11" s="4">
        <f>J11*L11</f>
        <v>0</v>
      </c>
    </row>
    <row r="12" spans="1:15">
      <c r="A12" s="3">
        <v>32</v>
      </c>
      <c r="B12" s="3"/>
      <c r="C12" s="3" t="s">
        <v>16</v>
      </c>
      <c r="D12" s="5" t="s">
        <v>37</v>
      </c>
      <c r="E12" s="3"/>
      <c r="F12" s="3"/>
      <c r="G12" s="3"/>
      <c r="H12" s="3" t="s">
        <v>18</v>
      </c>
      <c r="I12" s="3"/>
      <c r="J12" s="4">
        <v>5</v>
      </c>
      <c r="K12" s="4"/>
      <c r="L12" s="4">
        <f>K12*((100+N12)/100)</f>
        <v>0</v>
      </c>
      <c r="M12" s="4">
        <f>J12*K12</f>
        <v>0</v>
      </c>
      <c r="N12" s="4"/>
      <c r="O12" s="4">
        <f>J12*L12</f>
        <v>0</v>
      </c>
    </row>
    <row r="13" spans="1:15">
      <c r="A13" s="3">
        <v>33</v>
      </c>
      <c r="B13" s="3"/>
      <c r="C13" s="3" t="s">
        <v>16</v>
      </c>
      <c r="D13" s="5" t="s">
        <v>52</v>
      </c>
      <c r="E13" s="3"/>
      <c r="F13" s="3"/>
      <c r="G13" s="3"/>
      <c r="H13" s="3" t="s">
        <v>18</v>
      </c>
      <c r="I13" s="3"/>
      <c r="J13" s="4">
        <v>5</v>
      </c>
      <c r="K13" s="4"/>
      <c r="L13" s="4">
        <f>K13*((100+N13)/100)</f>
        <v>0</v>
      </c>
      <c r="M13" s="4">
        <f>J13*K13</f>
        <v>0</v>
      </c>
      <c r="N13" s="4"/>
      <c r="O13" s="4">
        <f>J13*L13</f>
        <v>0</v>
      </c>
    </row>
    <row r="14" spans="1:15">
      <c r="A14" s="3">
        <v>34</v>
      </c>
      <c r="B14" s="3"/>
      <c r="C14" s="3" t="s">
        <v>16</v>
      </c>
      <c r="D14" s="5" t="s">
        <v>53</v>
      </c>
      <c r="E14" s="3"/>
      <c r="F14" s="3"/>
      <c r="G14" s="3"/>
      <c r="H14" s="3" t="s">
        <v>18</v>
      </c>
      <c r="I14" s="3"/>
      <c r="J14" s="4">
        <v>5</v>
      </c>
      <c r="K14" s="4"/>
      <c r="L14" s="4">
        <f>K14*((100+N14)/100)</f>
        <v>0</v>
      </c>
      <c r="M14" s="4">
        <f>J14*K14</f>
        <v>0</v>
      </c>
      <c r="N14" s="4"/>
      <c r="O14" s="4">
        <f>J14*L14</f>
        <v>0</v>
      </c>
    </row>
    <row r="15" spans="1:15">
      <c r="E15" s="6"/>
      <c r="I15" t="s">
        <v>21</v>
      </c>
      <c r="J15" s="4"/>
      <c r="K15" s="4"/>
      <c r="L15" s="4"/>
      <c r="M15" s="4">
        <f>SUM(M4:M14)</f>
        <v>0</v>
      </c>
      <c r="N15" s="4"/>
      <c r="O15" s="4">
        <f>SUM(O4:O14)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8"/>
  <sheetViews>
    <sheetView tabSelected="0" workbookViewId="0" showGridLines="true" showRowColHeaders="1">
      <selection activeCell="O8" sqref="O8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136.395264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54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35</v>
      </c>
      <c r="B4" s="3"/>
      <c r="C4" s="3" t="s">
        <v>16</v>
      </c>
      <c r="D4" s="5" t="s">
        <v>55</v>
      </c>
      <c r="E4" s="3"/>
      <c r="F4" s="3"/>
      <c r="G4" s="3"/>
      <c r="H4" s="3" t="s">
        <v>18</v>
      </c>
      <c r="I4" s="3"/>
      <c r="J4" s="4">
        <v>20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36</v>
      </c>
      <c r="B5" s="3"/>
      <c r="C5" s="3" t="s">
        <v>16</v>
      </c>
      <c r="D5" s="5" t="s">
        <v>56</v>
      </c>
      <c r="E5" s="3"/>
      <c r="F5" s="3"/>
      <c r="G5" s="3"/>
      <c r="H5" s="3" t="s">
        <v>18</v>
      </c>
      <c r="I5" s="3"/>
      <c r="J5" s="4">
        <v>20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37</v>
      </c>
      <c r="B6" s="3"/>
      <c r="C6" s="3" t="s">
        <v>16</v>
      </c>
      <c r="D6" s="5" t="s">
        <v>57</v>
      </c>
      <c r="E6" s="3"/>
      <c r="F6" s="3"/>
      <c r="G6" s="3"/>
      <c r="H6" s="3" t="s">
        <v>18</v>
      </c>
      <c r="I6" s="3"/>
      <c r="J6" s="4">
        <v>20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38</v>
      </c>
      <c r="B7" s="3"/>
      <c r="C7" s="3" t="s">
        <v>16</v>
      </c>
      <c r="D7" s="5" t="s">
        <v>58</v>
      </c>
      <c r="E7" s="3"/>
      <c r="F7" s="3"/>
      <c r="G7" s="3"/>
      <c r="H7" s="3" t="s">
        <v>18</v>
      </c>
      <c r="I7" s="3"/>
      <c r="J7" s="4">
        <v>20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E8" s="6"/>
      <c r="I8" t="s">
        <v>21</v>
      </c>
      <c r="J8" s="4"/>
      <c r="K8" s="4"/>
      <c r="L8" s="4"/>
      <c r="M8" s="4">
        <f>SUM(M4:M7)</f>
        <v>0</v>
      </c>
      <c r="N8" s="4"/>
      <c r="O8" s="4">
        <f>SUM(O4:O7)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9"/>
  <sheetViews>
    <sheetView tabSelected="0" workbookViewId="0" showGridLines="true" showRowColHeaders="1">
      <selection activeCell="O9" sqref="O9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80.837402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59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39</v>
      </c>
      <c r="B4" s="3"/>
      <c r="C4" s="3" t="s">
        <v>16</v>
      </c>
      <c r="D4" s="5" t="s">
        <v>60</v>
      </c>
      <c r="E4" s="3"/>
      <c r="F4" s="3"/>
      <c r="G4" s="3"/>
      <c r="H4" s="3" t="s">
        <v>18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40</v>
      </c>
      <c r="B5" s="3"/>
      <c r="C5" s="3" t="s">
        <v>16</v>
      </c>
      <c r="D5" s="5" t="s">
        <v>61</v>
      </c>
      <c r="E5" s="3"/>
      <c r="F5" s="3"/>
      <c r="G5" s="3"/>
      <c r="H5" s="3" t="s">
        <v>18</v>
      </c>
      <c r="I5" s="3"/>
      <c r="J5" s="4">
        <v>10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41</v>
      </c>
      <c r="B6" s="3"/>
      <c r="C6" s="3" t="s">
        <v>16</v>
      </c>
      <c r="D6" s="5" t="s">
        <v>62</v>
      </c>
      <c r="E6" s="3"/>
      <c r="F6" s="3"/>
      <c r="G6" s="3"/>
      <c r="H6" s="3" t="s">
        <v>18</v>
      </c>
      <c r="I6" s="3"/>
      <c r="J6" s="4">
        <v>10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42</v>
      </c>
      <c r="B7" s="3"/>
      <c r="C7" s="3" t="s">
        <v>16</v>
      </c>
      <c r="D7" s="5" t="s">
        <v>63</v>
      </c>
      <c r="E7" s="3"/>
      <c r="F7" s="3"/>
      <c r="G7" s="3"/>
      <c r="H7" s="3" t="s">
        <v>18</v>
      </c>
      <c r="I7" s="3"/>
      <c r="J7" s="4">
        <v>10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A8" s="3">
        <v>43</v>
      </c>
      <c r="B8" s="3"/>
      <c r="C8" s="3" t="s">
        <v>16</v>
      </c>
      <c r="D8" s="5" t="s">
        <v>64</v>
      </c>
      <c r="E8" s="3"/>
      <c r="F8" s="3"/>
      <c r="G8" s="3"/>
      <c r="H8" s="3" t="s">
        <v>18</v>
      </c>
      <c r="I8" s="3"/>
      <c r="J8" s="4">
        <v>10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>
      <c r="E9" s="6"/>
      <c r="I9" t="s">
        <v>21</v>
      </c>
      <c r="J9" s="4"/>
      <c r="K9" s="4"/>
      <c r="L9" s="4"/>
      <c r="M9" s="4">
        <f>SUM(M4:M8)</f>
        <v>0</v>
      </c>
      <c r="N9" s="4"/>
      <c r="O9" s="4">
        <f>SUM(O4:O8)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3"/>
  <sheetViews>
    <sheetView tabSelected="0" workbookViewId="0" showGridLines="true" showRowColHeaders="1">
      <selection activeCell="O13" sqref="O13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89.835205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65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44</v>
      </c>
      <c r="B4" s="3"/>
      <c r="C4" s="3" t="s">
        <v>16</v>
      </c>
      <c r="D4" s="5" t="s">
        <v>66</v>
      </c>
      <c r="E4" s="3"/>
      <c r="F4" s="3"/>
      <c r="G4" s="3"/>
      <c r="H4" s="3" t="s">
        <v>18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45</v>
      </c>
      <c r="B5" s="3"/>
      <c r="C5" s="3" t="s">
        <v>16</v>
      </c>
      <c r="D5" s="5" t="s">
        <v>67</v>
      </c>
      <c r="E5" s="3"/>
      <c r="F5" s="3"/>
      <c r="G5" s="3"/>
      <c r="H5" s="3" t="s">
        <v>18</v>
      </c>
      <c r="I5" s="3"/>
      <c r="J5" s="4">
        <v>5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46</v>
      </c>
      <c r="B6" s="3"/>
      <c r="C6" s="3" t="s">
        <v>16</v>
      </c>
      <c r="D6" s="5" t="s">
        <v>68</v>
      </c>
      <c r="E6" s="3"/>
      <c r="F6" s="3"/>
      <c r="G6" s="3"/>
      <c r="H6" s="3" t="s">
        <v>18</v>
      </c>
      <c r="I6" s="3"/>
      <c r="J6" s="4">
        <v>5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47</v>
      </c>
      <c r="B7" s="3"/>
      <c r="C7" s="3" t="s">
        <v>16</v>
      </c>
      <c r="D7" s="5" t="s">
        <v>69</v>
      </c>
      <c r="E7" s="3"/>
      <c r="F7" s="3"/>
      <c r="G7" s="3"/>
      <c r="H7" s="3" t="s">
        <v>18</v>
      </c>
      <c r="I7" s="3"/>
      <c r="J7" s="4">
        <v>5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A8" s="3">
        <v>48</v>
      </c>
      <c r="B8" s="3"/>
      <c r="C8" s="3" t="s">
        <v>16</v>
      </c>
      <c r="D8" s="5" t="s">
        <v>70</v>
      </c>
      <c r="E8" s="3"/>
      <c r="F8" s="3"/>
      <c r="G8" s="3"/>
      <c r="H8" s="3" t="s">
        <v>18</v>
      </c>
      <c r="I8" s="3"/>
      <c r="J8" s="4">
        <v>5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>
      <c r="A9" s="3">
        <v>49</v>
      </c>
      <c r="B9" s="3"/>
      <c r="C9" s="3" t="s">
        <v>16</v>
      </c>
      <c r="D9" s="5" t="s">
        <v>71</v>
      </c>
      <c r="E9" s="3"/>
      <c r="F9" s="3"/>
      <c r="G9" s="3"/>
      <c r="H9" s="3" t="s">
        <v>18</v>
      </c>
      <c r="I9" s="3"/>
      <c r="J9" s="4">
        <v>5</v>
      </c>
      <c r="K9" s="4"/>
      <c r="L9" s="4">
        <f>K9*((100+N9)/100)</f>
        <v>0</v>
      </c>
      <c r="M9" s="4">
        <f>J9*K9</f>
        <v>0</v>
      </c>
      <c r="N9" s="4"/>
      <c r="O9" s="4">
        <f>J9*L9</f>
        <v>0</v>
      </c>
    </row>
    <row r="10" spans="1:15">
      <c r="A10" s="3">
        <v>50</v>
      </c>
      <c r="B10" s="3"/>
      <c r="C10" s="3" t="s">
        <v>16</v>
      </c>
      <c r="D10" s="5" t="s">
        <v>72</v>
      </c>
      <c r="E10" s="3"/>
      <c r="F10" s="3"/>
      <c r="G10" s="3"/>
      <c r="H10" s="3" t="s">
        <v>18</v>
      </c>
      <c r="I10" s="3"/>
      <c r="J10" s="4">
        <v>5</v>
      </c>
      <c r="K10" s="4"/>
      <c r="L10" s="4">
        <f>K10*((100+N10)/100)</f>
        <v>0</v>
      </c>
      <c r="M10" s="4">
        <f>J10*K10</f>
        <v>0</v>
      </c>
      <c r="N10" s="4"/>
      <c r="O10" s="4">
        <f>J10*L10</f>
        <v>0</v>
      </c>
    </row>
    <row r="11" spans="1:15">
      <c r="A11" s="3">
        <v>51</v>
      </c>
      <c r="B11" s="3"/>
      <c r="C11" s="3" t="s">
        <v>16</v>
      </c>
      <c r="D11" s="5" t="s">
        <v>73</v>
      </c>
      <c r="E11" s="3"/>
      <c r="F11" s="3"/>
      <c r="G11" s="3"/>
      <c r="H11" s="3" t="s">
        <v>18</v>
      </c>
      <c r="I11" s="3"/>
      <c r="J11" s="4">
        <v>5</v>
      </c>
      <c r="K11" s="4"/>
      <c r="L11" s="4">
        <f>K11*((100+N11)/100)</f>
        <v>0</v>
      </c>
      <c r="M11" s="4">
        <f>J11*K11</f>
        <v>0</v>
      </c>
      <c r="N11" s="4"/>
      <c r="O11" s="4">
        <f>J11*L11</f>
        <v>0</v>
      </c>
    </row>
    <row r="12" spans="1:15">
      <c r="A12" s="3">
        <v>52</v>
      </c>
      <c r="B12" s="3"/>
      <c r="C12" s="3" t="s">
        <v>16</v>
      </c>
      <c r="D12" s="5" t="s">
        <v>74</v>
      </c>
      <c r="E12" s="3"/>
      <c r="F12" s="3"/>
      <c r="G12" s="3"/>
      <c r="H12" s="3" t="s">
        <v>18</v>
      </c>
      <c r="I12" s="3"/>
      <c r="J12" s="4">
        <v>5</v>
      </c>
      <c r="K12" s="4"/>
      <c r="L12" s="4">
        <f>K12*((100+N12)/100)</f>
        <v>0</v>
      </c>
      <c r="M12" s="4">
        <f>J12*K12</f>
        <v>0</v>
      </c>
      <c r="N12" s="4"/>
      <c r="O12" s="4">
        <f>J12*L12</f>
        <v>0</v>
      </c>
    </row>
    <row r="13" spans="1:15">
      <c r="E13" s="6"/>
      <c r="I13" t="s">
        <v>21</v>
      </c>
      <c r="J13" s="4"/>
      <c r="K13" s="4"/>
      <c r="L13" s="4"/>
      <c r="M13" s="4">
        <f>SUM(M4:M12)</f>
        <v>0</v>
      </c>
      <c r="N13" s="4"/>
      <c r="O13" s="4">
        <f>SUM(O4:O12)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"/>
  <sheetViews>
    <sheetView tabSelected="0" workbookViewId="0" showGridLines="true" showRowColHeaders="1">
      <selection activeCell="O21" sqref="O21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127.397461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75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53</v>
      </c>
      <c r="B4" s="3"/>
      <c r="C4" s="3" t="s">
        <v>16</v>
      </c>
      <c r="D4" s="5" t="s">
        <v>76</v>
      </c>
      <c r="E4" s="3"/>
      <c r="F4" s="3"/>
      <c r="G4" s="3"/>
      <c r="H4" s="3" t="s">
        <v>18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54</v>
      </c>
      <c r="B5" s="3"/>
      <c r="C5" s="3" t="s">
        <v>16</v>
      </c>
      <c r="D5" s="5" t="s">
        <v>77</v>
      </c>
      <c r="E5" s="3"/>
      <c r="F5" s="3"/>
      <c r="G5" s="3"/>
      <c r="H5" s="3" t="s">
        <v>18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55</v>
      </c>
      <c r="B6" s="3"/>
      <c r="C6" s="3" t="s">
        <v>16</v>
      </c>
      <c r="D6" s="5" t="s">
        <v>78</v>
      </c>
      <c r="E6" s="3"/>
      <c r="F6" s="3"/>
      <c r="G6" s="3"/>
      <c r="H6" s="3" t="s">
        <v>18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56</v>
      </c>
      <c r="B7" s="3"/>
      <c r="C7" s="3" t="s">
        <v>16</v>
      </c>
      <c r="D7" s="5" t="s">
        <v>79</v>
      </c>
      <c r="E7" s="3"/>
      <c r="F7" s="3"/>
      <c r="G7" s="3"/>
      <c r="H7" s="3" t="s">
        <v>18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A8" s="3">
        <v>57</v>
      </c>
      <c r="B8" s="3"/>
      <c r="C8" s="3" t="s">
        <v>16</v>
      </c>
      <c r="D8" s="5" t="s">
        <v>80</v>
      </c>
      <c r="E8" s="3"/>
      <c r="F8" s="3"/>
      <c r="G8" s="3"/>
      <c r="H8" s="3" t="s">
        <v>18</v>
      </c>
      <c r="I8" s="3"/>
      <c r="J8" s="4">
        <v>2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>
      <c r="A9" s="3">
        <v>58</v>
      </c>
      <c r="B9" s="3"/>
      <c r="C9" s="3" t="s">
        <v>16</v>
      </c>
      <c r="D9" s="5" t="s">
        <v>81</v>
      </c>
      <c r="E9" s="3"/>
      <c r="F9" s="3"/>
      <c r="G9" s="3"/>
      <c r="H9" s="3" t="s">
        <v>18</v>
      </c>
      <c r="I9" s="3"/>
      <c r="J9" s="4">
        <v>2</v>
      </c>
      <c r="K9" s="4"/>
      <c r="L9" s="4">
        <f>K9*((100+N9)/100)</f>
        <v>0</v>
      </c>
      <c r="M9" s="4">
        <f>J9*K9</f>
        <v>0</v>
      </c>
      <c r="N9" s="4"/>
      <c r="O9" s="4">
        <f>J9*L9</f>
        <v>0</v>
      </c>
    </row>
    <row r="10" spans="1:15">
      <c r="A10" s="3">
        <v>59</v>
      </c>
      <c r="B10" s="3"/>
      <c r="C10" s="3" t="s">
        <v>16</v>
      </c>
      <c r="D10" s="5" t="s">
        <v>82</v>
      </c>
      <c r="E10" s="3"/>
      <c r="F10" s="3"/>
      <c r="G10" s="3"/>
      <c r="H10" s="3" t="s">
        <v>18</v>
      </c>
      <c r="I10" s="3"/>
      <c r="J10" s="4">
        <v>2</v>
      </c>
      <c r="K10" s="4"/>
      <c r="L10" s="4">
        <f>K10*((100+N10)/100)</f>
        <v>0</v>
      </c>
      <c r="M10" s="4">
        <f>J10*K10</f>
        <v>0</v>
      </c>
      <c r="N10" s="4"/>
      <c r="O10" s="4">
        <f>J10*L10</f>
        <v>0</v>
      </c>
    </row>
    <row r="11" spans="1:15">
      <c r="A11" s="3">
        <v>60</v>
      </c>
      <c r="B11" s="3"/>
      <c r="C11" s="3" t="s">
        <v>16</v>
      </c>
      <c r="D11" s="5" t="s">
        <v>83</v>
      </c>
      <c r="E11" s="3"/>
      <c r="F11" s="3"/>
      <c r="G11" s="3"/>
      <c r="H11" s="3" t="s">
        <v>18</v>
      </c>
      <c r="I11" s="3"/>
      <c r="J11" s="4">
        <v>2</v>
      </c>
      <c r="K11" s="4"/>
      <c r="L11" s="4">
        <f>K11*((100+N11)/100)</f>
        <v>0</v>
      </c>
      <c r="M11" s="4">
        <f>J11*K11</f>
        <v>0</v>
      </c>
      <c r="N11" s="4"/>
      <c r="O11" s="4">
        <f>J11*L11</f>
        <v>0</v>
      </c>
    </row>
    <row r="12" spans="1:15">
      <c r="A12" s="3">
        <v>61</v>
      </c>
      <c r="B12" s="3"/>
      <c r="C12" s="3" t="s">
        <v>16</v>
      </c>
      <c r="D12" s="5" t="s">
        <v>84</v>
      </c>
      <c r="E12" s="3"/>
      <c r="F12" s="3"/>
      <c r="G12" s="3"/>
      <c r="H12" s="3" t="s">
        <v>18</v>
      </c>
      <c r="I12" s="3"/>
      <c r="J12" s="4">
        <v>2</v>
      </c>
      <c r="K12" s="4"/>
      <c r="L12" s="4">
        <f>K12*((100+N12)/100)</f>
        <v>0</v>
      </c>
      <c r="M12" s="4">
        <f>J12*K12</f>
        <v>0</v>
      </c>
      <c r="N12" s="4"/>
      <c r="O12" s="4">
        <f>J12*L12</f>
        <v>0</v>
      </c>
    </row>
    <row r="13" spans="1:15">
      <c r="A13" s="3">
        <v>62</v>
      </c>
      <c r="B13" s="3"/>
      <c r="C13" s="3" t="s">
        <v>16</v>
      </c>
      <c r="D13" s="5" t="s">
        <v>85</v>
      </c>
      <c r="E13" s="3"/>
      <c r="F13" s="3"/>
      <c r="G13" s="3"/>
      <c r="H13" s="3" t="s">
        <v>18</v>
      </c>
      <c r="I13" s="3"/>
      <c r="J13" s="4">
        <v>2</v>
      </c>
      <c r="K13" s="4"/>
      <c r="L13" s="4">
        <f>K13*((100+N13)/100)</f>
        <v>0</v>
      </c>
      <c r="M13" s="4">
        <f>J13*K13</f>
        <v>0</v>
      </c>
      <c r="N13" s="4"/>
      <c r="O13" s="4">
        <f>J13*L13</f>
        <v>0</v>
      </c>
    </row>
    <row r="14" spans="1:15">
      <c r="A14" s="3">
        <v>63</v>
      </c>
      <c r="B14" s="3"/>
      <c r="C14" s="3" t="s">
        <v>16</v>
      </c>
      <c r="D14" s="5" t="s">
        <v>86</v>
      </c>
      <c r="E14" s="3"/>
      <c r="F14" s="3"/>
      <c r="G14" s="3"/>
      <c r="H14" s="3" t="s">
        <v>18</v>
      </c>
      <c r="I14" s="3"/>
      <c r="J14" s="4">
        <v>2</v>
      </c>
      <c r="K14" s="4"/>
      <c r="L14" s="4">
        <f>K14*((100+N14)/100)</f>
        <v>0</v>
      </c>
      <c r="M14" s="4">
        <f>J14*K14</f>
        <v>0</v>
      </c>
      <c r="N14" s="4"/>
      <c r="O14" s="4">
        <f>J14*L14</f>
        <v>0</v>
      </c>
    </row>
    <row r="15" spans="1:15">
      <c r="A15" s="3">
        <v>64</v>
      </c>
      <c r="B15" s="3"/>
      <c r="C15" s="3" t="s">
        <v>16</v>
      </c>
      <c r="D15" s="5" t="s">
        <v>87</v>
      </c>
      <c r="E15" s="3"/>
      <c r="F15" s="3"/>
      <c r="G15" s="3"/>
      <c r="H15" s="3" t="s">
        <v>18</v>
      </c>
      <c r="I15" s="3"/>
      <c r="J15" s="4">
        <v>2</v>
      </c>
      <c r="K15" s="4"/>
      <c r="L15" s="4">
        <f>K15*((100+N15)/100)</f>
        <v>0</v>
      </c>
      <c r="M15" s="4">
        <f>J15*K15</f>
        <v>0</v>
      </c>
      <c r="N15" s="4"/>
      <c r="O15" s="4">
        <f>J15*L15</f>
        <v>0</v>
      </c>
    </row>
    <row r="16" spans="1:15">
      <c r="A16" s="3">
        <v>65</v>
      </c>
      <c r="B16" s="3"/>
      <c r="C16" s="3" t="s">
        <v>16</v>
      </c>
      <c r="D16" s="5" t="s">
        <v>88</v>
      </c>
      <c r="E16" s="3"/>
      <c r="F16" s="3"/>
      <c r="G16" s="3"/>
      <c r="H16" s="3" t="s">
        <v>18</v>
      </c>
      <c r="I16" s="3"/>
      <c r="J16" s="4">
        <v>2</v>
      </c>
      <c r="K16" s="4"/>
      <c r="L16" s="4">
        <f>K16*((100+N16)/100)</f>
        <v>0</v>
      </c>
      <c r="M16" s="4">
        <f>J16*K16</f>
        <v>0</v>
      </c>
      <c r="N16" s="4"/>
      <c r="O16" s="4">
        <f>J16*L16</f>
        <v>0</v>
      </c>
    </row>
    <row r="17" spans="1:15">
      <c r="A17" s="3">
        <v>66</v>
      </c>
      <c r="B17" s="3"/>
      <c r="C17" s="3" t="s">
        <v>16</v>
      </c>
      <c r="D17" s="5" t="s">
        <v>89</v>
      </c>
      <c r="E17" s="3"/>
      <c r="F17" s="3"/>
      <c r="G17" s="3"/>
      <c r="H17" s="3" t="s">
        <v>18</v>
      </c>
      <c r="I17" s="3"/>
      <c r="J17" s="4">
        <v>2</v>
      </c>
      <c r="K17" s="4"/>
      <c r="L17" s="4">
        <f>K17*((100+N17)/100)</f>
        <v>0</v>
      </c>
      <c r="M17" s="4">
        <f>J17*K17</f>
        <v>0</v>
      </c>
      <c r="N17" s="4"/>
      <c r="O17" s="4">
        <f>J17*L17</f>
        <v>0</v>
      </c>
    </row>
    <row r="18" spans="1:15">
      <c r="A18" s="3">
        <v>67</v>
      </c>
      <c r="B18" s="3"/>
      <c r="C18" s="3" t="s">
        <v>16</v>
      </c>
      <c r="D18" s="5" t="s">
        <v>90</v>
      </c>
      <c r="E18" s="3"/>
      <c r="F18" s="3"/>
      <c r="G18" s="3"/>
      <c r="H18" s="3" t="s">
        <v>18</v>
      </c>
      <c r="I18" s="3"/>
      <c r="J18" s="4">
        <v>2</v>
      </c>
      <c r="K18" s="4"/>
      <c r="L18" s="4">
        <f>K18*((100+N18)/100)</f>
        <v>0</v>
      </c>
      <c r="M18" s="4">
        <f>J18*K18</f>
        <v>0</v>
      </c>
      <c r="N18" s="4"/>
      <c r="O18" s="4">
        <f>J18*L18</f>
        <v>0</v>
      </c>
    </row>
    <row r="19" spans="1:15">
      <c r="A19" s="3">
        <v>68</v>
      </c>
      <c r="B19" s="3"/>
      <c r="C19" s="3" t="s">
        <v>16</v>
      </c>
      <c r="D19" s="5" t="s">
        <v>91</v>
      </c>
      <c r="E19" s="3"/>
      <c r="F19" s="3"/>
      <c r="G19" s="3"/>
      <c r="H19" s="3" t="s">
        <v>18</v>
      </c>
      <c r="I19" s="3"/>
      <c r="J19" s="4">
        <v>2</v>
      </c>
      <c r="K19" s="4"/>
      <c r="L19" s="4">
        <f>K19*((100+N19)/100)</f>
        <v>0</v>
      </c>
      <c r="M19" s="4">
        <f>J19*K19</f>
        <v>0</v>
      </c>
      <c r="N19" s="4"/>
      <c r="O19" s="4">
        <f>J19*L19</f>
        <v>0</v>
      </c>
    </row>
    <row r="20" spans="1:15">
      <c r="A20" s="3">
        <v>69</v>
      </c>
      <c r="B20" s="3"/>
      <c r="C20" s="3" t="s">
        <v>16</v>
      </c>
      <c r="D20" s="5" t="s">
        <v>92</v>
      </c>
      <c r="E20" s="3"/>
      <c r="F20" s="3"/>
      <c r="G20" s="3"/>
      <c r="H20" s="3" t="s">
        <v>18</v>
      </c>
      <c r="I20" s="3"/>
      <c r="J20" s="4">
        <v>2</v>
      </c>
      <c r="K20" s="4"/>
      <c r="L20" s="4">
        <f>K20*((100+N20)/100)</f>
        <v>0</v>
      </c>
      <c r="M20" s="4">
        <f>J20*K20</f>
        <v>0</v>
      </c>
      <c r="N20" s="4"/>
      <c r="O20" s="4">
        <f>J20*L20</f>
        <v>0</v>
      </c>
    </row>
    <row r="21" spans="1:15">
      <c r="E21" s="6"/>
      <c r="I21" t="s">
        <v>21</v>
      </c>
      <c r="J21" s="4"/>
      <c r="K21" s="4"/>
      <c r="L21" s="4"/>
      <c r="M21" s="4">
        <f>SUM(M4:M20)</f>
        <v>0</v>
      </c>
      <c r="N21" s="4"/>
      <c r="O21" s="4">
        <f>SUM(O4:O20)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3"/>
  <sheetViews>
    <sheetView tabSelected="0" workbookViewId="0" showGridLines="true" showRowColHeaders="1">
      <selection activeCell="D2" sqref="D2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>
    <row r="1" spans="1:4">
      <c r="C1" s="7" t="s">
        <v>93</v>
      </c>
    </row>
    <row r="2" spans="1:4">
      <c r="C2" s="8" t="s">
        <v>94</v>
      </c>
      <c r="D2" s="8" t="s">
        <v>95</v>
      </c>
    </row>
    <row r="3" spans="1:4">
      <c r="A3" t="s">
        <v>96</v>
      </c>
      <c r="B3" t="s">
        <v>97</v>
      </c>
      <c r="C3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Bezcementowy system rewizyjny </vt:lpstr>
      <vt:lpstr>Cementy i akcesoria</vt:lpstr>
      <vt:lpstr>Dostawa implantów do alloplast</vt:lpstr>
      <vt:lpstr>Dostawa implantów do alloplas 1</vt:lpstr>
      <vt:lpstr>Endoproteza kłykciowa stawu ko</vt:lpstr>
      <vt:lpstr>Kable i płyty do zespoleń złam</vt:lpstr>
      <vt:lpstr>Modularna cementowa endoprotez</vt:lpstr>
      <vt:lpstr>Modularny system endoprotez st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2019-07-11T08:23:29+02:00</dcterms:created>
  <dcterms:modified xsi:type="dcterms:W3CDTF">2019-07-11T08:23:29+02:00</dcterms:modified>
  <dc:title>Untitled Spreadsheet</dc:title>
  <dc:description/>
  <dc:subject/>
  <cp:keywords/>
  <cp:category/>
</cp:coreProperties>
</file>