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X:\Postępowania Kasia\Postepowania po 18 Pażdziernika\2025\USTAWA\85 PN 25 ŚRODKI CZYSTOŚCI\(2)Dokumentacja postepowania opublikowana w portalu w dniu wszczęcia\"/>
    </mc:Choice>
  </mc:AlternateContent>
  <xr:revisionPtr revIDLastSave="0" documentId="13_ncr:1_{8DBFE45F-5AC0-4026-AF58-A0EA07567113}" xr6:coauthVersionLast="47" xr6:coauthVersionMax="47" xr10:uidLastSave="{00000000-0000-0000-0000-000000000000}"/>
  <bookViews>
    <workbookView xWindow="-120" yWindow="-120" windowWidth="29040" windowHeight="15840" activeTab="4" xr2:uid="{00000000-000D-0000-FFFF-FFFF00000000}"/>
  </bookViews>
  <sheets>
    <sheet name="(P1) Środki do utrzymania czys" sheetId="1" r:id="rId1"/>
    <sheet name="(P2) Papier toaletowy" sheetId="2" r:id="rId2"/>
    <sheet name="(P3) Narzędzia do sprzątania" sheetId="3" r:id="rId3"/>
    <sheet name="(P4) Czyściwo z włókniny" sheetId="4" r:id="rId4"/>
    <sheet name="(P5) Suche chusteczki do zalew" sheetId="5" r:id="rId5"/>
  </sheets>
  <calcPr calcId="181029"/>
</workbook>
</file>

<file path=xl/calcChain.xml><?xml version="1.0" encoding="utf-8"?>
<calcChain xmlns="http://schemas.openxmlformats.org/spreadsheetml/2006/main">
  <c r="O5" i="5" l="1"/>
  <c r="M5" i="5"/>
  <c r="O4" i="5"/>
  <c r="M4" i="5"/>
  <c r="L4" i="5"/>
  <c r="O5" i="4"/>
  <c r="M5" i="4"/>
  <c r="O4" i="4"/>
  <c r="M4" i="4"/>
  <c r="L4" i="4"/>
  <c r="O7" i="3"/>
  <c r="M7" i="3"/>
  <c r="O6" i="3"/>
  <c r="M6" i="3"/>
  <c r="L6" i="3"/>
  <c r="O5" i="3"/>
  <c r="M5" i="3"/>
  <c r="L5" i="3"/>
  <c r="O4" i="3"/>
  <c r="M4" i="3"/>
  <c r="L4" i="3"/>
  <c r="O5" i="2"/>
  <c r="M5" i="2"/>
  <c r="O4" i="2"/>
  <c r="M4" i="2"/>
  <c r="L4" i="2"/>
  <c r="O14" i="1"/>
  <c r="M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<sst xmlns="http://schemas.openxmlformats.org/spreadsheetml/2006/main" count="146" uniqueCount="46">
  <si>
    <t>(P1) Środki do utrzymania czystości</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</si>
  <si>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</si>
  <si>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</si>
  <si>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</si>
  <si>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</si>
  <si>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</si>
  <si>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</si>
  <si>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</si>
  <si>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</si>
  <si>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</si>
  <si>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</si>
  <si>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</si>
  <si>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</si>
  <si>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</si>
  <si>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</si>
  <si>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</si>
  <si>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401-04-01-02</t>
  </si>
  <si>
    <t>Mleczko do czyszczenia różnych rodzajów powierzchni gładkich tj. stali nierdzewnej, ceramiki, kuchenek, glazury i terakoty, kafelków, emalii, porcelany, zlewozmywaków, wanien itp. Skutecznie usuwający tłuste zabrudzenia, naloty kamienia wodnego i rdzy, resztki mydła oraz przypalone i tłuste zabrudzenia. Nadające połysk, nie rysujące, pozostawiające świeży, cytrynowy zapach. Nie pozostawiające smug i zacieków. Zawierające w swoim składzie: anionowe i niejonowe środki powierzchniowo czynne – poniżej 5%, mydło – poniżej 5%, środki konserwujące: mieszanina 5-chloro-2 metylo-2H-izotiazol-3-on i 2-metylo-2H-izotiazol-3-on, 2-bromo-2-nitropropano-1,3-diol, kompozycja zapachowa, etoksylowane alkohole C9-11: 2-5. pH ok. 10,0. Gęstość: 1,30 g/cm3 ± 0,01</t>
  </si>
  <si>
    <t>szt.</t>
  </si>
  <si>
    <t>0,5 litra</t>
  </si>
  <si>
    <t>Preparat  przeznaczony do czyszczenia, polerowania, konserwacji powierzchni ze stali nierdzewnej, aluminium, stali galwanizowanej. Usuwający brud, nadający połysk, posiadający właściwości natłuszczające. Barwa preparatu – transparentny. Chroni przed rdzą oraz procesem oksydacji metalu. Zalecany do usuwania odcisków palców, smug oraz plam. pH 8±0,5. Gęstość 0,87 ±0,01 g/cm3 . Skład: d-Limonen &lt;0,2%,; linalool &lt;0,2%, aldehyd α-heksylocynamonowy &lt;0,2%.  Nie zawiera benzyny.</t>
  </si>
  <si>
    <t>"Preparat do mycia powierzchni szklanych, nie pozostawiający smug, do mycia szyb, luster, szybko wysychający, skutecznie myjący, nadający połysk. Powłoka ochronna ma zabezpieczać umytą powierzchnie przed osadzaniem się brudu. Zawierający w składzie alkohol , przyjemny niedrażniący zapach , właściwości antystatyczne.  Opakowanie powinno mieć  wodoodporną naklejkę z nazwą produktu. Preparat w opakowaniu 5 litrowym  kanistrze ma być zaopatrzony w pompkę dozująca preparat. Wykonawca dostarczy w pierwszej dostawie 100 sztuk oryginalnych  butelek z płynem 0,5 litra z atomizerem DUO pozwalającym na stosowanie środka w postaci piany.  mgiełki
 Dostawca zapewni bezpłatne nowe butelki i naklejki po zgłoszonym ich zużyciu</t>
  </si>
  <si>
    <t>5 litrów</t>
  </si>
  <si>
    <t>Odświeżacz powietrza do odświeżania pomieszczeń sanitarnych w szpitalu, neutralizujący nieprzyjemne zapachy, pozostawiający w pomieszczeniu świeżą nutę zapachową. Dostępny w wersjach zapachowych: zielona herbata,czarne winogrona, morski, zapach pieniędzy, leśny   pozbawiony alergenów. długodziałający, nie drażniący , przyjazny dla środowiska  o pojemności 0,5 litra z atomizerem. Zawierający w swoim składzie alkohol izopropylowy. Gęstość 0,99+- 0,01 g/cm3</t>
  </si>
  <si>
    <t>500 ml</t>
  </si>
  <si>
    <t>Niskopieniący preparat do mycia podłóg we wszystkich typach automatów czyszczących oraz do mycia ręcznego.,Przeznaczony do wszelkich wodoodpornych powierzchni. Zalecany do mycia podłóg odpornych na alkalia.  Musi usuwać silne zabrudzenia, ślady po wózkach, po butach. Preparat ma nie pozostawiać smug i zacieków, niewywołujący alergii, nie odbarwiający powierzchni, posiadający przyjemny, długo utrzymujący się zapach. Musi posiadać właściwości antystatyczne, działać antypoślizgowo.  Zawiera woski nadające połysk oraz tworzące powłokę ochronną. Preparat ma być przyjazny dla środowiska, łatwy w przygotowaniu roztworu użytkowego. Dozowanie od 25 do 200 ml na 10 litrów zimnej wody. PH 9+/-0,5, gęstość 1,00+-0,01 g/cm3. Preparat dostarczany w 5 litrowych kanistrach oznakowany. Wykonawca dostarczy w pierwszej dostawie 20 butelek 1 litrowych z wygodną w użyciu nakrętką   z dozownikiem , pojemniki z widoczną miarką w ml do odmierzania koncentratu w ilości 50 sztuk  oraz naklejki wodoodporne na butelki.</t>
  </si>
  <si>
    <t>Antybakteryjny środek do czyszczenia urządzeń sanitarnych o zapachu wiśni  (umywalki, muszle klozetowe, pisuary, kabiny prysznicowe, armatura łazienkowa) . Usuwający kamień i rdzę, resztki mydła, tłuste zabrudzenia. .Zawierający w swoim składzie: kwas fosforowy, kwas amidosulfonowy, eter monometylowy glikolu propylenowego, fosforany, niejonowe środki powierzchniowo czynne, kompozycja zapachowa (benzyl alcohol). Nie zawierający kwasu solnego ani siarkowego. Dozowanie: czyszczenie codzienne: od 25 do 200 ml na 10 l zimnej wody, czyszczenie gruntowne: nierozcieńczonym środkiem. Gęstość 1,07-1,08 g/cm3. pH 1 ± 0,5. Wymagane załączenie  do oferty zaświadczenia niezależnego, uprawnionego podmiotu potwierdzającego, że zaproponowany przez producenta preparat o zadeklarowanym składzie, przeznaczeniu i sposobie użycia nie stanowi zagrożenia dla zdrowia i życia lub atest PZH. Wraz z produktami wykonawca dostarczy oryginalne, napełnione butelki ze spryskiwaczem (dysza wytwarzajaca pianę) 0,5 -0,75 l w ilości 60 sztuk. Wykonawca zapewni nieodpłatnie  naklejki na butelki z nazwą preparatu i instrukcję przygotowania roztworu roboczego według potrzeb oraz dozowniki z pompką do kanistra 10 sztuk, umożliwiające dokładne dozowanie preparatu.</t>
  </si>
  <si>
    <t>Preparat przeznaczony do czyszczenia i wybielania muszli klozetowych, pisuarów, wanien, umywalek, brodzików, zlewów, odpływów, koszy i poijmników naodpady. Chlorowy preparat przeznaczony do mycia i wybielania wszelkich powierzchni sanitarnych. Neutralizuje nieprzyjemne zapachy i usuwa przebarwienia wywołane obecnością grzybów. Zastosowanie aktywnego chloru gwarantuje rozpuszczenie trudnych do usunięcia zabrudzeń i zapewnia wysoki poziom higieny.  Skutecznie czyści fugi i powierzchnie wrazliwe na          
działanie kwsów. Do stosowania jako koncentrat lub w rozcieńczeniu 100 ml na 10 litrow zimnej wody.</t>
  </si>
  <si>
    <t>Emulsja samopołyskowa do pielęgnacji powierzchni i konserwacji podłóg z PCV, tworzyw sztucznych,  lastriko, terakoty, gresu, drewana lakierowanego, marmuru,paneli i kamienia posiadający właściwości antypoślizgowe. Idealny do stosowania na schodach. Po froterowaniu gwarantuje idealny połysk. Przeciwdziała osadzaniu się kurzu. Nie wymaga stosowania stripera.</t>
  </si>
  <si>
    <t>Preparat do usuwania śladów kleju, gum do żucia, taśm klejących  i markerów, gotowy do użycia, wygodny w aplikacji,</t>
  </si>
  <si>
    <t>Koncentrat do usuwania starych powłok , silny bezzapachowy striper do wszystkich typów podłóg twardych, idealny do gruntownego czyszczenia ciężkich zabrudzen. Do rozcięczania od 500 ml do 2,5 litra na 10 litrów wody.</t>
  </si>
  <si>
    <t>Razem</t>
  </si>
  <si>
    <t>(P2) Papier toaletowy</t>
  </si>
  <si>
    <t>Papier toaletowy higieniczny dwuwarstwowy,duży do podajników, biały, perforowany, niepylący o gramaturze 28-30 g/m2. Rolka o wymiarach: szerokość papieru w rolce 90-95 mm, średnica rolki 17-19 cm,   równo  złożony, dokładnie nawinięty.Średnica wewnętrznej tulei: 6 cm.łŁączna długość papieru w jednej rolce minimum 115 m .W jednym opakowaniu 12 sztuk rolek.</t>
  </si>
  <si>
    <t>rol</t>
  </si>
  <si>
    <t>1 opakowanie=12 rolek</t>
  </si>
  <si>
    <t>(P3) Narzędzia do sprzątania</t>
  </si>
  <si>
    <t>"Nakładka jednorazowa do stelaża składająca się z minimum trzech warstw włókniny, niepyląca, przeznaczona do dezynfekcji lub mycia powierzchni
Warstwa myjąca zapewniająca optymalną wilgotność wkładu w kontakcie z podłogą, zawierająca w strukturze trójwymiarowe włókna oraz perforowaną powierzchnię pozwalająca na skutecznie zbieranie wszystkich nieczystości.
Warstwa chłonna nakładki jednorazowej powinna zagwarantować skuteczne umycie minimum 30 m2 podłogi/ściany, pozostawiając umytą powierzchnię idealnie czystą bez smug i zacieków.
Warstwa mocująca do stelaża posiada skuteczne mocowanie włókninowe na rzep, zapewniające nieprzerwaną przyczepność jednorazowej, wilgotnej nakładki do stelaża w sposób zabezpieczający go przed zabrudzeniem.                            
 Dane techniczne: Wymiary: długość 40- 45cm, szerokość 15 cm 
Zastosowanie: do sprzątania powierzchni płaskich w szpitalu Waga nakładki 18g (+/-2 g)
Produkt powinien być kompatybilny tzn. jednej marki lub jednego producenta z osprzętem tj. kijem, stelażem i rzepem."</t>
  </si>
  <si>
    <t>20 sztuk zapakowane streczem umieszczone w kartonie po 12 streczy= 240 sztuk</t>
  </si>
  <si>
    <t>"Kij  ze stelażem pasujący do nakładki jednorazowej,  z mocowaniem nakładek na rzep. Uchwyt kija  powinien posiadać osłonę  -odbojnik chroniący przed uszkodzeniem w razie upadku kija. Wymiary uchwytu stelaża długość 40 cm (+/- 2 cm), szerokość 8 cm (+/- 2 cm).  Długość kija 145 cm (+/- 5 cm),
Zamawiający wymaga dostarczenia do każdego kupionego kija ze stelażem -butelki na płyn roboczy myjąco—dezynfekujący o pojemności 2 litry z wylewką umożliwiającą łatwe dozowanie płynu z butelki. Wykonawca jest zobowiązany do bezpłatnej wymiany lub naprawy stelaży,  rzepów i kija   w okresie trwania umowy lub w przypadku ich zużycia.Zamawiający wymaga aby każda zgłoszona usterka  była bezpłatnie niezwłocznie usunięta. 
W pierwszej dostawie 70 szt. pozostałe 30szt. w ciągu 2 lat."</t>
  </si>
  <si>
    <t>KIJ I STELAŻ DO MOPÓW KIESZENIOWYCH 40/50 przeznaczony do nakładek wyposażonych w kieszeniowy system mocowania.Nakładki mocowane są poprzez umieszczenie końców stelaża w kieszeniach nakładki. Magnes znajdujący się w stelażu ułatwia zamykanie uchwytu oraz zapobiega jego mimowolnemu otwieraniu. Do uchwytu niezbędny drążek kompatybilny  z uchwytem, aluminiowy długości 140 cm z możliwością mocowania w 2 zakresach. Drążek zakończony rączką wykonaną z tworzywa sztucznego .</t>
  </si>
  <si>
    <t>(P4) Czyściwo z włókniny</t>
  </si>
  <si>
    <t>"Ściereczka z włókniny do wycierania, mycia i dezynfekcji powierzchni chłonna mocna, bezpyłowa :  2 warstwy włókniny wiskozowo-poliestrowej o gramaturze 50g/m2 (+/-5%)  Wymiary ściereczki minimum 22x19cm  (+/- 5%)
Poliester 65%, wiskoza35% (+/- 5%), 1 warstwa włókniny wiskozowo celulozowej  o gramaturze 50g/m2 (+/-5%). Wiskoza 20%, celuloza 80% (+/-5%).
Wszystkie warstwy włókniny trwale ze sobą połączone za pomocą zgrzewów ultradźwiękowych  pokrywających minimum 60% powierzchni ściereczki.
 (1 pakiet =80 szt)"</t>
  </si>
  <si>
    <t>1 pakiet =80 sztuk</t>
  </si>
  <si>
    <t>(P5) Suche chusteczki do zalewania</t>
  </si>
  <si>
    <t>"Chusteczki-suche  umieszczone w jednorazowym dyspenserze  do  napełniania środkiem myjąco- dezynfekującym  włannego wyboru  w ilości max. 2,5 litra ( +/- 5%) roztworu roboczego i gotowy do użycia w ciągu 15 mniut posiadający w środku  chusteczki . Dozownik uniemożliwia ponowne napełnienie go nowymi chusteczkami. 
DOZOWNIK ZAWIERA 120 ( +/- 5%)  CHUSTECZEK O WYMIARACH MIN.. 17cm x 35 cm ( +/- 5%) , WYKONANYCH Z WŁÓKNINY ODPORNEJ NA ROZDARCIE, NISKOPYLNEJ WŁÓKNINY POLIESTROWEJ LUB POLIPROPYLENOWEJ BEZ ZAWARTOŚCI WISKOZY I CELULOZY,   O GRAMATURZE 50 g/m2. ( +/- 5%). DYSPENSER STOJĄCY I  USZTYWNIONY ALE PO ZUŻYCIU Z MOŻLIWOŚCIĄ ŁATWEGO ZGNIECENIA W CELU SZYBKIEJ UTYLIZACJI . DYSPENSER POSIADAJĄCY WEWNĄTRZ SUCHE CHUSTECZKI, FABRYCZNIE, SZCZELNIE ZAMKNIETY,  ZAPOBIEGAJĄC TYM SAMYM PRZYPADKOWEJ KONTAMINACJI CHUSTECZEK. WYRÓB MEDYCZNY."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</si>
</sst>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xf numFmtId="0" fontId="0" fillId="0" borderId="1" xfId="0" applyBorder="1" applyAlignment="1" applyProtection="1">
      <alignment horizontal="center" wrapText="1"/>
      <protection locked="0"/>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workbookViewId="0">
      <selection activeCell="O14" sqref="O1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10" x14ac:dyDescent="0.25">
      <c r="A4" s="7">
        <v>1</v>
      </c>
      <c r="B4" s="11"/>
      <c r="C4" s="7" t="s">
        <v>16</v>
      </c>
      <c r="D4" s="11" t="s">
        <v>17</v>
      </c>
      <c r="E4" s="11"/>
      <c r="F4" s="11"/>
      <c r="G4" s="11"/>
      <c r="H4" s="7" t="s">
        <v>18</v>
      </c>
      <c r="I4" s="7" t="s">
        <v>19</v>
      </c>
      <c r="J4" s="9">
        <v>500</v>
      </c>
      <c r="K4" s="9"/>
      <c r="L4" s="8">
        <f t="shared" ref="L4:L13" si="0">ROUND(K4*((100+N4)/100), 2)</f>
        <v>0</v>
      </c>
      <c r="M4" s="8">
        <f t="shared" ref="M4:M13" si="1">J4*K4</f>
        <v>0</v>
      </c>
      <c r="N4" s="10"/>
      <c r="O4" s="8">
        <f t="shared" ref="O4:O13" si="2">J4*L4</f>
        <v>0</v>
      </c>
    </row>
    <row r="5" spans="1:16" ht="120" x14ac:dyDescent="0.25">
      <c r="A5" s="7">
        <v>2</v>
      </c>
      <c r="B5" s="11"/>
      <c r="C5" s="7" t="s">
        <v>16</v>
      </c>
      <c r="D5" s="11" t="s">
        <v>20</v>
      </c>
      <c r="E5" s="11"/>
      <c r="F5" s="11"/>
      <c r="G5" s="11"/>
      <c r="H5" s="7" t="s">
        <v>18</v>
      </c>
      <c r="I5" s="7" t="s">
        <v>19</v>
      </c>
      <c r="J5" s="9">
        <v>200</v>
      </c>
      <c r="K5" s="9"/>
      <c r="L5" s="8">
        <f t="shared" si="0"/>
        <v>0</v>
      </c>
      <c r="M5" s="8">
        <f t="shared" si="1"/>
        <v>0</v>
      </c>
      <c r="N5" s="10"/>
      <c r="O5" s="8">
        <f t="shared" si="2"/>
        <v>0</v>
      </c>
    </row>
    <row r="6" spans="1:16" ht="210" x14ac:dyDescent="0.25">
      <c r="A6" s="7">
        <v>3</v>
      </c>
      <c r="B6" s="11"/>
      <c r="C6" s="7" t="s">
        <v>16</v>
      </c>
      <c r="D6" s="11" t="s">
        <v>21</v>
      </c>
      <c r="E6" s="11"/>
      <c r="F6" s="11"/>
      <c r="G6" s="11"/>
      <c r="H6" s="7" t="s">
        <v>18</v>
      </c>
      <c r="I6" s="7" t="s">
        <v>22</v>
      </c>
      <c r="J6" s="9">
        <v>150</v>
      </c>
      <c r="K6" s="9"/>
      <c r="L6" s="8">
        <f t="shared" si="0"/>
        <v>0</v>
      </c>
      <c r="M6" s="8">
        <f t="shared" si="1"/>
        <v>0</v>
      </c>
      <c r="N6" s="10"/>
      <c r="O6" s="8">
        <f t="shared" si="2"/>
        <v>0</v>
      </c>
    </row>
    <row r="7" spans="1:16" ht="135" x14ac:dyDescent="0.25">
      <c r="A7" s="7">
        <v>4</v>
      </c>
      <c r="B7" s="11"/>
      <c r="C7" s="7" t="s">
        <v>16</v>
      </c>
      <c r="D7" s="11" t="s">
        <v>23</v>
      </c>
      <c r="E7" s="11"/>
      <c r="F7" s="11"/>
      <c r="G7" s="11"/>
      <c r="H7" s="7" t="s">
        <v>18</v>
      </c>
      <c r="I7" s="7" t="s">
        <v>24</v>
      </c>
      <c r="J7" s="9">
        <v>300</v>
      </c>
      <c r="K7" s="9"/>
      <c r="L7" s="8">
        <f t="shared" si="0"/>
        <v>0</v>
      </c>
      <c r="M7" s="8">
        <f t="shared" si="1"/>
        <v>0</v>
      </c>
      <c r="N7" s="10"/>
      <c r="O7" s="8">
        <f t="shared" si="2"/>
        <v>0</v>
      </c>
    </row>
    <row r="8" spans="1:16" ht="270" x14ac:dyDescent="0.25">
      <c r="A8" s="7">
        <v>5</v>
      </c>
      <c r="B8" s="11"/>
      <c r="C8" s="7" t="s">
        <v>16</v>
      </c>
      <c r="D8" s="11" t="s">
        <v>25</v>
      </c>
      <c r="E8" s="11"/>
      <c r="F8" s="11"/>
      <c r="G8" s="11"/>
      <c r="H8" s="7" t="s">
        <v>18</v>
      </c>
      <c r="I8" s="7" t="s">
        <v>22</v>
      </c>
      <c r="J8" s="9">
        <v>300</v>
      </c>
      <c r="K8" s="9"/>
      <c r="L8" s="8">
        <f t="shared" si="0"/>
        <v>0</v>
      </c>
      <c r="M8" s="8">
        <f t="shared" si="1"/>
        <v>0</v>
      </c>
      <c r="N8" s="10"/>
      <c r="O8" s="8">
        <f t="shared" si="2"/>
        <v>0</v>
      </c>
    </row>
    <row r="9" spans="1:16" ht="330" x14ac:dyDescent="0.25">
      <c r="A9" s="7">
        <v>6</v>
      </c>
      <c r="B9" s="11"/>
      <c r="C9" s="7" t="s">
        <v>16</v>
      </c>
      <c r="D9" s="11" t="s">
        <v>26</v>
      </c>
      <c r="E9" s="11"/>
      <c r="F9" s="11"/>
      <c r="G9" s="11"/>
      <c r="H9" s="7" t="s">
        <v>18</v>
      </c>
      <c r="I9" s="7" t="s">
        <v>22</v>
      </c>
      <c r="J9" s="9">
        <v>400</v>
      </c>
      <c r="K9" s="9"/>
      <c r="L9" s="8">
        <f t="shared" si="0"/>
        <v>0</v>
      </c>
      <c r="M9" s="8">
        <f t="shared" si="1"/>
        <v>0</v>
      </c>
      <c r="N9" s="10"/>
      <c r="O9" s="8">
        <f t="shared" si="2"/>
        <v>0</v>
      </c>
    </row>
    <row r="10" spans="1:16" ht="165" x14ac:dyDescent="0.25">
      <c r="A10" s="7">
        <v>7</v>
      </c>
      <c r="B10" s="11"/>
      <c r="C10" s="7" t="s">
        <v>16</v>
      </c>
      <c r="D10" s="11" t="s">
        <v>27</v>
      </c>
      <c r="E10" s="11"/>
      <c r="F10" s="11"/>
      <c r="G10" s="11"/>
      <c r="H10" s="7" t="s">
        <v>18</v>
      </c>
      <c r="I10" s="7" t="s">
        <v>22</v>
      </c>
      <c r="J10" s="9">
        <v>400</v>
      </c>
      <c r="K10" s="9"/>
      <c r="L10" s="8">
        <f t="shared" si="0"/>
        <v>0</v>
      </c>
      <c r="M10" s="8">
        <f t="shared" si="1"/>
        <v>0</v>
      </c>
      <c r="N10" s="10"/>
      <c r="O10" s="8">
        <f t="shared" si="2"/>
        <v>0</v>
      </c>
    </row>
    <row r="11" spans="1:16" ht="105" x14ac:dyDescent="0.25">
      <c r="A11" s="7">
        <v>8</v>
      </c>
      <c r="B11" s="11"/>
      <c r="C11" s="7" t="s">
        <v>16</v>
      </c>
      <c r="D11" s="11" t="s">
        <v>28</v>
      </c>
      <c r="E11" s="11"/>
      <c r="F11" s="11"/>
      <c r="G11" s="11"/>
      <c r="H11" s="7" t="s">
        <v>18</v>
      </c>
      <c r="I11" s="7" t="s">
        <v>22</v>
      </c>
      <c r="J11" s="9">
        <v>300</v>
      </c>
      <c r="K11" s="9"/>
      <c r="L11" s="8">
        <f t="shared" si="0"/>
        <v>0</v>
      </c>
      <c r="M11" s="8">
        <f t="shared" si="1"/>
        <v>0</v>
      </c>
      <c r="N11" s="10"/>
      <c r="O11" s="8">
        <f t="shared" si="2"/>
        <v>0</v>
      </c>
    </row>
    <row r="12" spans="1:16" ht="30" x14ac:dyDescent="0.25">
      <c r="A12" s="7">
        <v>9</v>
      </c>
      <c r="B12" s="11"/>
      <c r="C12" s="7" t="s">
        <v>16</v>
      </c>
      <c r="D12" s="11" t="s">
        <v>29</v>
      </c>
      <c r="E12" s="11"/>
      <c r="F12" s="11"/>
      <c r="G12" s="11"/>
      <c r="H12" s="7" t="s">
        <v>18</v>
      </c>
      <c r="I12" s="7" t="s">
        <v>24</v>
      </c>
      <c r="J12" s="9">
        <v>20</v>
      </c>
      <c r="K12" s="9"/>
      <c r="L12" s="8">
        <f t="shared" si="0"/>
        <v>0</v>
      </c>
      <c r="M12" s="8">
        <f t="shared" si="1"/>
        <v>0</v>
      </c>
      <c r="N12" s="10"/>
      <c r="O12" s="8">
        <f t="shared" si="2"/>
        <v>0</v>
      </c>
    </row>
    <row r="13" spans="1:16" ht="60" x14ac:dyDescent="0.25">
      <c r="A13" s="7">
        <v>10</v>
      </c>
      <c r="B13" s="11"/>
      <c r="C13" s="7" t="s">
        <v>16</v>
      </c>
      <c r="D13" s="11" t="s">
        <v>30</v>
      </c>
      <c r="E13" s="11"/>
      <c r="F13" s="11"/>
      <c r="G13" s="11"/>
      <c r="H13" s="7" t="s">
        <v>18</v>
      </c>
      <c r="I13" s="7" t="s">
        <v>22</v>
      </c>
      <c r="J13" s="9">
        <v>10</v>
      </c>
      <c r="K13" s="9"/>
      <c r="L13" s="8">
        <f t="shared" si="0"/>
        <v>0</v>
      </c>
      <c r="M13" s="8">
        <f t="shared" si="1"/>
        <v>0</v>
      </c>
      <c r="N13" s="10"/>
      <c r="O13" s="8">
        <f t="shared" si="2"/>
        <v>0</v>
      </c>
    </row>
    <row r="14" spans="1:16" x14ac:dyDescent="0.25">
      <c r="I14" t="s">
        <v>31</v>
      </c>
      <c r="J14" s="8"/>
      <c r="K14" s="8"/>
      <c r="L14" s="8"/>
      <c r="M14" s="8">
        <f>SUM(M4:M13)</f>
        <v>0</v>
      </c>
      <c r="N14" s="8"/>
      <c r="O14" s="8">
        <f>SUM(O4:O13)</f>
        <v>0</v>
      </c>
      <c r="P14" s="12"/>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workbookViewId="0">
      <selection activeCell="I4" sqref="I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05" x14ac:dyDescent="0.25">
      <c r="A4" s="7">
        <v>11</v>
      </c>
      <c r="B4" s="11"/>
      <c r="C4" s="7" t="s">
        <v>16</v>
      </c>
      <c r="D4" s="11" t="s">
        <v>33</v>
      </c>
      <c r="E4" s="11"/>
      <c r="F4" s="11"/>
      <c r="G4" s="11"/>
      <c r="H4" s="7" t="s">
        <v>34</v>
      </c>
      <c r="I4" s="13" t="s">
        <v>35</v>
      </c>
      <c r="J4" s="9">
        <v>10000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
  <sheetViews>
    <sheetView topLeftCell="A5" workbookViewId="0">
      <selection activeCell="I4" sqref="I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15" x14ac:dyDescent="0.25">
      <c r="A4" s="7">
        <v>12</v>
      </c>
      <c r="B4" s="11"/>
      <c r="C4" s="7" t="s">
        <v>16</v>
      </c>
      <c r="D4" s="11" t="s">
        <v>37</v>
      </c>
      <c r="E4" s="11"/>
      <c r="F4" s="11"/>
      <c r="G4" s="11"/>
      <c r="H4" s="7" t="s">
        <v>18</v>
      </c>
      <c r="I4" s="13" t="s">
        <v>38</v>
      </c>
      <c r="J4" s="9">
        <v>800000</v>
      </c>
      <c r="K4" s="9"/>
      <c r="L4" s="8">
        <f>ROUND(K4*((100+N4)/100), 2)</f>
        <v>0</v>
      </c>
      <c r="M4" s="8">
        <f>J4*K4</f>
        <v>0</v>
      </c>
      <c r="N4" s="10"/>
      <c r="O4" s="8">
        <f>J4*L4</f>
        <v>0</v>
      </c>
    </row>
    <row r="5" spans="1:16" ht="210" x14ac:dyDescent="0.25">
      <c r="A5" s="7">
        <v>13</v>
      </c>
      <c r="B5" s="11"/>
      <c r="C5" s="7" t="s">
        <v>16</v>
      </c>
      <c r="D5" s="11" t="s">
        <v>39</v>
      </c>
      <c r="E5" s="11"/>
      <c r="F5" s="11"/>
      <c r="G5" s="11"/>
      <c r="H5" s="7" t="s">
        <v>18</v>
      </c>
      <c r="I5" s="7"/>
      <c r="J5" s="9">
        <v>180</v>
      </c>
      <c r="K5" s="9"/>
      <c r="L5" s="8">
        <f>ROUND(K5*((100+N5)/100), 2)</f>
        <v>0</v>
      </c>
      <c r="M5" s="8">
        <f>J5*K5</f>
        <v>0</v>
      </c>
      <c r="N5" s="10"/>
      <c r="O5" s="8">
        <f>J5*L5</f>
        <v>0</v>
      </c>
    </row>
    <row r="6" spans="1:16" ht="135" x14ac:dyDescent="0.25">
      <c r="A6" s="7">
        <v>14</v>
      </c>
      <c r="B6" s="11"/>
      <c r="C6" s="7" t="s">
        <v>16</v>
      </c>
      <c r="D6" s="11" t="s">
        <v>40</v>
      </c>
      <c r="E6" s="11"/>
      <c r="F6" s="11"/>
      <c r="G6" s="11"/>
      <c r="H6" s="7" t="s">
        <v>18</v>
      </c>
      <c r="I6" s="7"/>
      <c r="J6" s="9">
        <v>15</v>
      </c>
      <c r="K6" s="9"/>
      <c r="L6" s="8">
        <f>ROUND(K6*((100+N6)/100), 2)</f>
        <v>0</v>
      </c>
      <c r="M6" s="8">
        <f>J6*K6</f>
        <v>0</v>
      </c>
      <c r="N6" s="10"/>
      <c r="O6" s="8">
        <f>J6*L6</f>
        <v>0</v>
      </c>
    </row>
    <row r="7" spans="1:16" x14ac:dyDescent="0.25">
      <c r="I7" t="s">
        <v>31</v>
      </c>
      <c r="J7" s="8"/>
      <c r="K7" s="8"/>
      <c r="L7" s="8"/>
      <c r="M7" s="8">
        <f>SUM(M4:M6)</f>
        <v>0</v>
      </c>
      <c r="N7" s="8"/>
      <c r="O7" s="8">
        <f>SUM(O4:O6)</f>
        <v>0</v>
      </c>
      <c r="P7" s="12"/>
    </row>
  </sheetData>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workbookViewId="0">
      <selection activeCell="I15" sqref="I1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41</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65" x14ac:dyDescent="0.25">
      <c r="A4" s="7">
        <v>15</v>
      </c>
      <c r="B4" s="11"/>
      <c r="C4" s="7" t="s">
        <v>16</v>
      </c>
      <c r="D4" s="11" t="s">
        <v>42</v>
      </c>
      <c r="E4" s="11"/>
      <c r="F4" s="11"/>
      <c r="G4" s="11"/>
      <c r="H4" s="7" t="s">
        <v>18</v>
      </c>
      <c r="I4" s="13" t="s">
        <v>43</v>
      </c>
      <c r="J4" s="9">
        <v>4000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
  <sheetViews>
    <sheetView tabSelected="1" workbookViewId="0">
      <selection activeCell="O5" sqref="O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44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55" x14ac:dyDescent="0.25">
      <c r="A4" s="7">
        <v>16</v>
      </c>
      <c r="B4" s="11"/>
      <c r="C4" s="7" t="s">
        <v>16</v>
      </c>
      <c r="D4" s="11" t="s">
        <v>45</v>
      </c>
      <c r="E4" s="11"/>
      <c r="F4" s="11"/>
      <c r="G4" s="11"/>
      <c r="H4" s="7" t="s">
        <v>18</v>
      </c>
      <c r="I4" s="7"/>
      <c r="J4" s="9">
        <v>15000</v>
      </c>
      <c r="K4" s="9"/>
      <c r="L4" s="8">
        <f>ROUND(K4*((100+N4)/100), 2)</f>
        <v>0</v>
      </c>
      <c r="M4" s="8">
        <f>J4*K4</f>
        <v>0</v>
      </c>
      <c r="N4" s="10"/>
      <c r="O4" s="8">
        <f>J4*L4</f>
        <v>0</v>
      </c>
    </row>
    <row r="5" spans="1:16" x14ac:dyDescent="0.25">
      <c r="I5" t="s">
        <v>31</v>
      </c>
      <c r="J5" s="8"/>
      <c r="K5" s="8"/>
      <c r="L5" s="8"/>
      <c r="M5" s="8">
        <f>SUM(M4:M4)</f>
        <v>0</v>
      </c>
      <c r="N5" s="8"/>
      <c r="O5" s="8">
        <f>SUM(O4:O4)</f>
        <v>0</v>
      </c>
      <c r="P5" s="12"/>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(P1) Środki do utrzymania czys</vt:lpstr>
      <vt:lpstr>(P2) Papier toaletowy</vt:lpstr>
      <vt:lpstr>(P3) Narzędzia do sprzątania</vt:lpstr>
      <vt:lpstr>(P4) Czyściwo z włókniny</vt:lpstr>
      <vt:lpstr>(P5) Suche chusteczki do zalew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2025-09-25T06:24:40Z</dcterms:created>
  <dcterms:modified xsi:type="dcterms:W3CDTF">2025-09-25T07:29:40Z</dcterms:modified>
  <cp:category/>
</cp:coreProperties>
</file>